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Рабочий стол\2024\Сессии 2024\сессия 43\"/>
    </mc:Choice>
  </mc:AlternateContent>
  <xr:revisionPtr revIDLastSave="0" documentId="13_ncr:1_{77C5860D-33C5-45FC-8E80-1B12DAC5749A}" xr6:coauthVersionLast="47" xr6:coauthVersionMax="47" xr10:uidLastSave="{00000000-0000-0000-0000-000000000000}"/>
  <bookViews>
    <workbookView xWindow="-120" yWindow="-120" windowWidth="29040" windowHeight="15720" activeTab="2" xr2:uid="{BABB17BE-3B4F-4315-A5DC-ECD9509E277B}"/>
  </bookViews>
  <sheets>
    <sheet name=" доходы" sheetId="1" r:id="rId1"/>
    <sheet name="Приложение 2" sheetId="22" r:id="rId2"/>
    <sheet name="Приложение 3" sheetId="23" r:id="rId3"/>
    <sheet name="Приложение 4" sheetId="5" r:id="rId4"/>
  </sheets>
  <definedNames>
    <definedName name="Date" localSheetId="3">#REF!</definedName>
    <definedName name="Date">#REF!</definedName>
    <definedName name="Dohod" localSheetId="3">#REF!</definedName>
    <definedName name="Dohod">#REF!</definedName>
    <definedName name="ghs" localSheetId="3">#REF!</definedName>
    <definedName name="ghs">#REF!</definedName>
    <definedName name="Table" localSheetId="3">#REF!</definedName>
    <definedName name="Table">#REF!</definedName>
    <definedName name="Table1" localSheetId="3">#REF!</definedName>
    <definedName name="Table1">#REF!</definedName>
    <definedName name="Table2" localSheetId="3">#REF!</definedName>
    <definedName name="Table2">#REF!</definedName>
    <definedName name="Table3" localSheetId="3">#REF!</definedName>
    <definedName name="Table3">#REF!</definedName>
    <definedName name="ввавы" localSheetId="3">#REF!</definedName>
    <definedName name="ввавы">#REF!</definedName>
    <definedName name="Глав_бух" localSheetId="3">#REF!</definedName>
    <definedName name="Глав_бух">#REF!</definedName>
    <definedName name="Дата" localSheetId="3">#REF!</definedName>
    <definedName name="Дата">#REF!</definedName>
    <definedName name="_xlnm.Print_Titles" localSheetId="1">'Приложение 2'!$10:$12</definedName>
    <definedName name="_xlnm.Print_Titles" localSheetId="2">'Приложение 3'!$P:$X,'Приложение 3'!$9:$11</definedName>
    <definedName name="Наим_бюджета" localSheetId="3">#REF!</definedName>
    <definedName name="Наим_бюджета">#REF!</definedName>
    <definedName name="_xlnm.Print_Area" localSheetId="0">' доходы'!$A$2:$F$143</definedName>
    <definedName name="_xlnm.Print_Area" localSheetId="3">'Приложение 4'!$A$1:$E$37</definedName>
    <definedName name="Рук_фин_экон_службы" localSheetId="3">#REF!</definedName>
    <definedName name="Рук_фин_экон_службы">#REF!</definedName>
    <definedName name="Руководитель" localSheetId="3">#REF!</definedName>
    <definedName name="Руководитель">#REF!</definedName>
    <definedName name="Таблица_доходов" localSheetId="3">#REF!</definedName>
    <definedName name="Таблица_доходов">#REF!</definedName>
    <definedName name="Таблица1" localSheetId="3">#REF!</definedName>
    <definedName name="Таблица1">#REF!</definedName>
    <definedName name="Таблица2" localSheetId="3">#REF!</definedName>
    <definedName name="Таблица2">#REF!</definedName>
    <definedName name="Таблица3" localSheetId="3">#REF!</definedName>
    <definedName name="Таблица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C22" i="5"/>
  <c r="C75" i="1"/>
  <c r="C120" i="1"/>
  <c r="C7" i="1" l="1"/>
  <c r="D9" i="1"/>
  <c r="D7" i="1" s="1"/>
  <c r="E9" i="1"/>
  <c r="E7" i="1" s="1"/>
  <c r="G9" i="1"/>
  <c r="G7" i="1" s="1"/>
  <c r="C23" i="1"/>
  <c r="D23" i="1"/>
  <c r="E23" i="1"/>
  <c r="C29" i="1"/>
  <c r="C32" i="1"/>
  <c r="D32" i="1"/>
  <c r="D29" i="1" s="1"/>
  <c r="E32" i="1"/>
  <c r="E29" i="1" s="1"/>
  <c r="G32" i="1"/>
  <c r="G29" i="1" s="1"/>
  <c r="C56" i="1"/>
  <c r="C54" i="1" s="1"/>
  <c r="D56" i="1"/>
  <c r="D54" i="1" s="1"/>
  <c r="E56" i="1"/>
  <c r="E54" i="1" s="1"/>
  <c r="G56" i="1"/>
  <c r="G54" i="1" s="1"/>
  <c r="D75" i="1"/>
  <c r="E75" i="1"/>
  <c r="G75" i="1"/>
  <c r="G95" i="1"/>
  <c r="G99" i="1"/>
  <c r="C100" i="1"/>
  <c r="C99" i="1" s="1"/>
  <c r="D100" i="1"/>
  <c r="D99" i="1" s="1"/>
  <c r="E100" i="1"/>
  <c r="E99" i="1" s="1"/>
  <c r="C106" i="1"/>
  <c r="D106" i="1"/>
  <c r="E106" i="1"/>
  <c r="E120" i="1"/>
  <c r="G120" i="1"/>
  <c r="G107" i="1" s="1"/>
  <c r="G106" i="1" s="1"/>
  <c r="C123" i="1"/>
  <c r="D123" i="1"/>
  <c r="E123" i="1"/>
  <c r="G123" i="1"/>
  <c r="C131" i="1"/>
  <c r="D131" i="1"/>
  <c r="E131" i="1"/>
  <c r="G131" i="1"/>
  <c r="C134" i="1"/>
  <c r="G97" i="1" l="1"/>
  <c r="E97" i="1"/>
  <c r="C97" i="1"/>
  <c r="D97" i="1"/>
  <c r="C6" i="1"/>
  <c r="C139" i="1" s="1"/>
  <c r="C140" i="1" s="1"/>
  <c r="G6" i="1"/>
  <c r="G139" i="1" s="1"/>
  <c r="G141" i="1" s="1"/>
  <c r="E6" i="1"/>
  <c r="E139" i="1" s="1"/>
  <c r="D6" i="1"/>
  <c r="D139" i="1" s="1"/>
</calcChain>
</file>

<file path=xl/sharedStrings.xml><?xml version="1.0" encoding="utf-8"?>
<sst xmlns="http://schemas.openxmlformats.org/spreadsheetml/2006/main" count="1794" uniqueCount="489">
  <si>
    <t>Расходы</t>
  </si>
  <si>
    <t>Дефицит</t>
  </si>
  <si>
    <t>ИТОГО доходов</t>
  </si>
  <si>
    <t>Доходы от продажи услуг, оказываемых учреждениями, находящимися в ведении органов местного самоуправления поселений</t>
  </si>
  <si>
    <t>3 02 01050 10 0000 130</t>
  </si>
  <si>
    <t>РЫНОЧНЫЕ ПРОДАЖИ ТОВАРОВ И УСЛУГ</t>
  </si>
  <si>
    <t>3 02 00000 00 0000 000</t>
  </si>
  <si>
    <t xml:space="preserve"> пр. 3а ДОХОДЫ </t>
  </si>
  <si>
    <t>3 00 00000 00 0000 000</t>
  </si>
  <si>
    <t>Прочие безвозмездные поступления в бюджеты сельских поселений</t>
  </si>
  <si>
    <t>2 07 05030 10 0000 180</t>
  </si>
  <si>
    <t xml:space="preserve">Прочие безвозмездные поступления </t>
  </si>
  <si>
    <t>2 07 00000 00 0000 000</t>
  </si>
  <si>
    <t>Субвенция на осуществление отдельных государственных полномочий Новосибирской области  по решению в сфере административных правонарушений</t>
  </si>
  <si>
    <t>2 02 30024 10 0000 150</t>
  </si>
  <si>
    <t>Субвенция бюджетам поселений на осуществление первичного воинского учета на территориях, где отсутствуют военные комиссариаты</t>
  </si>
  <si>
    <t>2 02 35118 10 0000 150</t>
  </si>
  <si>
    <t>Субвенции бюджетам субъектов Российской Федерации и муниципальных образований</t>
  </si>
  <si>
    <t>2 02 03000 00 0000 150</t>
  </si>
  <si>
    <t>Прочие межбюджетные трансферты, передаваемые бюджетам поселений</t>
  </si>
  <si>
    <t>2 0249999 10 0000 150</t>
  </si>
  <si>
    <t>Межбюджетные трансферты,передаваемые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решениями</t>
  </si>
  <si>
    <t>2 02 40014 10 0000 150</t>
  </si>
  <si>
    <t>2 02 04014 00 0000 150</t>
  </si>
  <si>
    <t>Межбюджетные трансферты,передаваемые бюджетам для компенсации дополнительных расходов,возникших в результате решений,принятых органами власти другого уровня</t>
  </si>
  <si>
    <t>2 02 04012 10 0000 150</t>
  </si>
  <si>
    <t>2 02 04012 00 0000 150</t>
  </si>
  <si>
    <t>Иные межбюжетные трансферты</t>
  </si>
  <si>
    <t>2 02 40000 00 0000 150</t>
  </si>
  <si>
    <t>Прочие субсидии бюджетам поселений</t>
  </si>
  <si>
    <t>2 0229999 10 0000 150</t>
  </si>
  <si>
    <t>Прочие субсидии</t>
  </si>
  <si>
    <t>2 02 29999 00 0000 150</t>
  </si>
  <si>
    <t>Субсидии бюджетам поселений на бюджетные инвестиции в объекты капитального строительства собственности  муниципальных образований</t>
  </si>
  <si>
    <t>2 02 02077 10 0000 150</t>
  </si>
  <si>
    <t>Субсидии бюджетам на развитие социальной и инженерной инфракструктуры субъектов РФ и муниципальных образований</t>
  </si>
  <si>
    <t>2 02 02004 00 0000 150</t>
  </si>
  <si>
    <t>Субсидии  на строительство объектов водоснабжения в рамках мероприятий по социальному развитию села</t>
  </si>
  <si>
    <t>2 02 02051 10 0000 150</t>
  </si>
  <si>
    <t>Субсидии бюджетам муниципальных образований на переселение граждан из аварийного жилищного фонда за счет средств бюджетов</t>
  </si>
  <si>
    <t>2 02 02089 10 0002 151</t>
  </si>
  <si>
    <t>2 02 20302 10 0000 150</t>
  </si>
  <si>
    <t>Cубсидии бюджетам поселений на обеспечение мероприятий по капитальному ремонту многоквартирных домов за счет средств бюджетов</t>
  </si>
  <si>
    <t>2 02 02089 10 0001 150</t>
  </si>
  <si>
    <t xml:space="preserve">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</si>
  <si>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2 02 20299 10 0000150</t>
  </si>
  <si>
    <t>Субсидии бюджетам поселений на бюджетные инвенстиции в объекты капитального строительства собственности муниципальных образований</t>
  </si>
  <si>
    <t>Субсидии бюджетам поселений на обеспечение мероприятий по капитальному ремонту многоквартирных домов за счет средств  Государственной Корпорации "Фонд содействия реформированию жилищно-коммунального хозяйства"</t>
  </si>
  <si>
    <t>2 02 02088 10 0001 150</t>
  </si>
  <si>
    <t>Распределение субсидий на реализацию мероприятий по устойчивому функционированию автомобильных дорог местного значения и искусственных сооружений на них, а также улично-дорожной сети в муниципальных образованиях Новосибирской области, в том числе в целях реализации регионального проекта "Дорожная сеть (Новосибирская область)", государственной программы Новосибирской области "Развитие автомобильных дорог регионального, межмуниципального и местного занчения в Новосибирской области"</t>
  </si>
  <si>
    <t>2 02 20216 10 0000 150</t>
  </si>
  <si>
    <t>Субсидии из фонда  софинансир. Расходов на сод. Обьектов муниц.собственности</t>
  </si>
  <si>
    <t>2 02 02004 05 0000 150</t>
  </si>
  <si>
    <t>Субсидии бюджетам субъектов Российской Федерации и муниципальных образований (межбюджетные субсидии)</t>
  </si>
  <si>
    <t>2 02 02000 00 0000 150</t>
  </si>
  <si>
    <t>2 02 00000 00 0000 000</t>
  </si>
  <si>
    <t>Дотации бюджетам поселений на поддержку мер по обеспечению сбалансированности бюджетов</t>
  </si>
  <si>
    <t>2 02 01003 10 0000 150</t>
  </si>
  <si>
    <t>Дотации бюджетам на поддержку мер по обеспечению сбалансированности бюджетов</t>
  </si>
  <si>
    <t>2 02 01003 00 0000 151</t>
  </si>
  <si>
    <t>Дотации бюджетам поселений  на выравнивание уровня бюджетной обеспеченности</t>
  </si>
  <si>
    <t>2 02 15001 10 0000 150</t>
  </si>
  <si>
    <t>Дотации   на выравнивание уровня бюджетной обеспеченности</t>
  </si>
  <si>
    <t>2 02 15001 00 0000 150</t>
  </si>
  <si>
    <t>Дотации бюджетам субъектов Российской Федерации и муниципальных образований</t>
  </si>
  <si>
    <t>2 02 01000 00 0000 151</t>
  </si>
  <si>
    <t>Безвозмездные поступления от других бюджетов бюджетной системы Российской Федерации</t>
  </si>
  <si>
    <t>БЕЗВОЗМЕЗДНЫЕ ПЕРЕЧИСЛЕНИЯ</t>
  </si>
  <si>
    <t>2 00 00000 00 0000 000</t>
  </si>
  <si>
    <t>Денежные взыскания (штрафы), установленные законами субъектов Российской Федерации за несоблюдение муниципальных правовых авктов,зачисляемые в бюджеты поселений</t>
  </si>
  <si>
    <t>1 16 07090 10 0000 140</t>
  </si>
  <si>
    <t>ШТРАФЫ,САНКЦИИ,ВОЗМЕЩЕНИЕ УЩЕРБА</t>
  </si>
  <si>
    <t>1 16 00000 00 0000 000</t>
  </si>
  <si>
    <t>Инициативные платежи, зачисляемые в бюджеты сельских поселений</t>
  </si>
  <si>
    <t>1 17 15030 10 0000 150</t>
  </si>
  <si>
    <t>1 17 15000 00 0000 000</t>
  </si>
  <si>
    <t>Прочие поступления от денежных взысканий (штрафов) и иных сумм в возмещение ущерба</t>
  </si>
  <si>
    <t>1 16 90000 00 0000 140</t>
  </si>
  <si>
    <t>Денежные взыскаяни (штрафы) за административные правонарушения в области дорожного движения</t>
  </si>
  <si>
    <t>1 16 30000 01 0000 140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</si>
  <si>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</si>
  <si>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1 16 28000 01 0000 140</t>
  </si>
  <si>
    <t>Денежные взыскания (штрафы) за нарушение ФЗ "О пожарной безопасности"</t>
  </si>
  <si>
    <t>1 16 27000 01 0000 140</t>
  </si>
  <si>
    <t>Денежные взыскания (штрафы) за нарушение земельного законодательства</t>
  </si>
  <si>
    <t>1 16 25060 01 0000 140</t>
  </si>
  <si>
    <t>Денежные взыскания (штрафы) за нарушение лесного законодательства, установленное на лесных участках, находящихся в собственности муниципальных районов</t>
  </si>
  <si>
    <t>1 16 25074 05 0000 140</t>
  </si>
  <si>
    <t>Денежные взыскания (штрафы) за нарушение лесного законодательства</t>
  </si>
  <si>
    <t>1 16 25070 01 0000 140</t>
  </si>
  <si>
    <t>Денежные взыскания (штрафы) за нарушение законодательства о недрах,об особо охраняемых природных территориях, об охране и использовании животного мира,об экологической экспертизе,в области охраны окружающей среды, земельного, лесного, водного законодательства</t>
  </si>
  <si>
    <t>1 16 25050 01 0000 140</t>
  </si>
  <si>
    <t>Денежные взыскания (штрафы) за нарушение законодательства об охране и использовании животного мира</t>
  </si>
  <si>
    <t>Денежные взыскания (штрафы) за нарушение законодательства о недрах, об особо охраняемых природных территориях, об охране и использования животного мира, об экологической экспертизе, в области окружающей среды, земельного законодательства, лесного законодательства, водного закондательства</t>
  </si>
  <si>
    <t>1 16 25000 01 0000 140</t>
  </si>
  <si>
    <t>Денежные взыскания (штрафы) за нарушение законодательства о применения контроль-кассовой техники при осуществлении наличных денежных расчетов и расчетов с использованием платежных карт</t>
  </si>
  <si>
    <t>1 16 06000 01 0000 140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</si>
  <si>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</si>
  <si>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1 16 03030 01 0000 140</t>
  </si>
  <si>
    <t>Денежные взыскания (штрафы) за нарушение законодательства о налогах и сборах, предусмотренные статьями 116,117,118, пунктами 1 и 2 статьи 120 статьями 125, 126, 128, 129, 1291, 132, 133, 134, 135, 1351 Нлогового кодекса Российской Федерации</t>
  </si>
  <si>
    <t>1 16 03010 01 0000 140</t>
  </si>
  <si>
    <t>Денежные взыскания (штрафы) за нарушение законодательства о налогах и сборах</t>
  </si>
  <si>
    <t>1 16 03000 00 0000 140</t>
  </si>
  <si>
    <t>Доходы от продажи земельных участков, государственная собственность на которые не разграничена и которые расположены в границах поселений</t>
  </si>
  <si>
    <t xml:space="preserve"> 1 14 06014 10 0000 420</t>
  </si>
  <si>
    <t>Доходы от продажи земельных участков, находящихся в государственной и муниципальной собственности (за исключением земельных участков муниципальных  бюджетных и автономных учреждений)</t>
  </si>
  <si>
    <t xml:space="preserve"> 1 14 06025 10 0000 430</t>
  </si>
  <si>
    <t>Доходы от реализации иного имущества, находящегося в собственности поселений(за исключением имущества муниципальных бюжетных учреждений, а также имущества  муниципальных унитарных предприятий, в том  казенных) в части  реализации основных средств по указанному имущесту</t>
  </si>
  <si>
    <t>1 14 02053 10 0000 410</t>
  </si>
  <si>
    <t>ДОХОДЫ ОТ ПРОДАЖИ МАТЕРИАЛЬНЫХ И НЕМАТЕРИАЛЬНЫХ АКТИВОВ</t>
  </si>
  <si>
    <t xml:space="preserve">1 14 00000 00 0000 000   </t>
  </si>
  <si>
    <t>Прочие доходы  от оказания  платных услуг получателями средств бюджетов поселений и компенсации затрат бюджетов поселений</t>
  </si>
  <si>
    <t xml:space="preserve">1 13 03050 10 0000 130 </t>
  </si>
  <si>
    <t>Прочие доходы от компенсации затрат бюджетов поселений</t>
  </si>
  <si>
    <t>1 13 02995 10 0000 130</t>
  </si>
  <si>
    <t xml:space="preserve">Прочие доходы от оказания платных услуг получателями средств бюджетов поселений </t>
  </si>
  <si>
    <t>1 13 01995 10 0000 130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</si>
  <si>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</si>
  <si>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1 11 09045 10 0000 120</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</si>
  <si>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автономных учреждений)</t>
  </si>
  <si>
    <t xml:space="preserve"> 1 11 05035 10 0000 120</t>
  </si>
  <si>
    <t>Прочие доходы от оказания платных услуг получателями средств бюджетов муниципальных районов и компенсации затрат бюджетов муниципальных районов</t>
  </si>
  <si>
    <t>1 13 03050 05 0000 130</t>
  </si>
  <si>
    <t>Прочие доходы от оказания платных услуг и компенсации затрат государства</t>
  </si>
  <si>
    <t>1 13 03000 00 0000 130</t>
  </si>
  <si>
    <t>ДОХОДЫ ОТ ОКАЗАНИЯ ПЛАТНЫХ УСЛУГ И КОМПЕНСАЦИИ ЗАТРАТ ГОСУДАРСТВА</t>
  </si>
  <si>
    <t>1 13 00000 00 0000 000</t>
  </si>
  <si>
    <t>Прочие поступления от использования имущества и прав, находящихся в  собственности муниципальных районов (за исключением имущества муниципальных автономных учреждений, а также имущества государственных и муниципальных унитарных предприятий, в том числе казенных)</t>
  </si>
  <si>
    <t xml:space="preserve">1 11 09045 00 0000 120   </t>
  </si>
  <si>
    <t>Прочие доходы от использования имущества и прав, находящихся в государственной и муниципальной собственности (за исключением имущества автономных учреждений, а также имущества государственных и муниципальных унитарных предприятий, в том числе казенных)</t>
  </si>
  <si>
    <t xml:space="preserve">1 11 09040 00 0000 120   </t>
  </si>
  <si>
    <t>Прочие поступления от использования имущества, находящихся в государственной и муниципальной собственности (за исключением имущества автономных учреждений, а также имущества государственных и муниципальных унитарных предприятий, в том числе казенных)</t>
  </si>
  <si>
    <t xml:space="preserve">1 11 09000 00 0000 120   </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</si>
  <si>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</si>
  <si>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 xml:space="preserve">1 11 07015 05 0000 120   </t>
  </si>
  <si>
    <t>Платежи от государственных и муниципальных унитарных предприятий</t>
  </si>
  <si>
    <t xml:space="preserve">1 11 07015 00 0000 120   </t>
  </si>
  <si>
    <t>Доходы от сдачи в аренду имущества, находящегося в оперативном управлении органов управления муниципальных районов и созданных ими учреждений и в хозяйственном ведении муниципальных унитарных предприятий (за исключением федеральных автономных учреждений)</t>
  </si>
  <si>
    <t xml:space="preserve">1 11 05035 05 0000 120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</si>
  <si>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</si>
  <si>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 xml:space="preserve"> 1 11 05025 10 0000 120   </t>
  </si>
  <si>
    <t xml:space="preserve">Арендная плата и поступления от продажи права на заключение договоров аренды земельных участков,  государственная собственность на которые не разграничена, расположенных в границах поселений и предназначенных для целей жилищного строительства </t>
  </si>
  <si>
    <t xml:space="preserve">1 11 05012 10 0000 120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</si>
  <si>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также средства от продажи прва на заключение договоров аренды указанных участков</t>
  </si>
  <si>
    <t xml:space="preserve">1 11 05010 10 0000 120   </t>
  </si>
  <si>
    <t>Доходы от сдачи в аренду имущества, находящегося в государственной и муниципальной собственности</t>
  </si>
  <si>
    <t xml:space="preserve">1 11 05000 00 0000 120   </t>
  </si>
  <si>
    <t>ДОХОДЫ ОТ ИСПОЛЬЗОВАНИЯ ИМУЩЕСТВА, НАХОДЯЩЕГОСЯ В ГОСУДАРСТВЕННОЙ И МУНИЦИПАЛЬНОЙ СОБСТВЕННОСТИ</t>
  </si>
  <si>
    <t xml:space="preserve">1 11 00000 00 0000 000   </t>
  </si>
  <si>
    <t>Земельный налог (по обязательствам, возникшим до 1 января 2006 года)</t>
  </si>
  <si>
    <t>1 09 04050 10 2000 110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</si>
  <si>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РФ на совершение нотариальных действий</t>
  </si>
  <si>
    <t>1  08 04020 01 1000 110</t>
  </si>
  <si>
    <t>Земельный налог,взимаемый по ставкам,установленным в соответствии с подпунктом 2 пункта 1 статьи 394 НК РФ и применяемым к объектам налогообложения, расположенным в границах поселений</t>
  </si>
  <si>
    <t>1 06 06043 10 1000 110</t>
  </si>
  <si>
    <t>Земельный налог,взимаемый по ставкам,установленным в соответствии с подпунктом 1 пункта 1 статьи 394 НК РФ и применяемым к объектам налогообложения ,расположенным в границах поселений</t>
  </si>
  <si>
    <t>1 06 06033 10 0000 110</t>
  </si>
  <si>
    <t>Прочие местные налоги и сборы, мобилизуемые на территориях муниципальных районов</t>
  </si>
  <si>
    <t>1 09 07050 05 0000 110</t>
  </si>
  <si>
    <t>Прочие местные налоги и сборы</t>
  </si>
  <si>
    <t>1 09 07050 00 0000 110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</si>
  <si>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</si>
  <si>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1 09  07030 05 0000 110</t>
  </si>
  <si>
    <t>Прочие налоги и сборы (по отмененным местным налогам и сборам)</t>
  </si>
  <si>
    <t>1 09  07030 00 0000 110</t>
  </si>
  <si>
    <t>ЗАДОЛЖЕННОСТЬ И ПЕРЕРАСЧЕТЫ ПО ОТМЕНЕННЫМ НАЛОГАМ, СБОРАМ И ИНЫМ ОБЯЗАТЕЛЬНЫМ ПЛАТЕЖАМ</t>
  </si>
  <si>
    <t>1 09  00000 00 0000 110</t>
  </si>
  <si>
    <t xml:space="preserve">1 09 07050 00 0000 110 </t>
  </si>
  <si>
    <t xml:space="preserve">1 09 07030 00 0000 110 </t>
  </si>
  <si>
    <t xml:space="preserve">1 09 07000 00 0000 110 </t>
  </si>
  <si>
    <t>Налог на прибыль организаций, зачислявшийся до 1 января 2005 года в местные бюджеты, мобилизуемый на территориях муниципальных районов</t>
  </si>
  <si>
    <t xml:space="preserve">1 09 01030 00 0000 110 </t>
  </si>
  <si>
    <t>Налог на прибыль организаций, зачислявшийся до 1 января 2005 года в местные бюджеты</t>
  </si>
  <si>
    <t xml:space="preserve">1 09 01000 00 0000 110 </t>
  </si>
  <si>
    <t xml:space="preserve">1 09 00000 00 0000 110 </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</si>
  <si>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выдачей регистрационных знаков, приемом квалификационных экзаменов на получение права на управление транспортными средствами</t>
  </si>
  <si>
    <t xml:space="preserve">1 08 07140 01 0000 110 </t>
  </si>
  <si>
    <t>Государственная пошлина за выдачу и обмен паспорта гражданина Российской Федерации</t>
  </si>
  <si>
    <t xml:space="preserve">1 08 07100 01 0000 110 </t>
  </si>
  <si>
    <t>Государственная пошлина за государственную регистрацию, а также за совершение прочих юридически значимых действий</t>
  </si>
  <si>
    <t>1 08 07000 01 0000 110</t>
  </si>
  <si>
    <t>Государственная пошлина по делам, рассматриваемым в судах общей юрисдикции, мировыми судьями (за исключением государственной пошлины по делам, рассматриваемым Верховным Судом Российской Федерации)</t>
  </si>
  <si>
    <t>1 08 03010 01 0000 110</t>
  </si>
  <si>
    <t>Государственная пошлина по делам, рассматриваемым в судах общей юрисдикции</t>
  </si>
  <si>
    <t>1 08 03000 01 0000 110</t>
  </si>
  <si>
    <t>Земельный налог  втом числе :</t>
  </si>
  <si>
    <t xml:space="preserve">1 06 06000 10 0000 110   </t>
  </si>
  <si>
    <t>Налог на имущество физических лиц,взимаемый по ставкам, применяемым к объектам налогообложения, расположенным в границах поселений</t>
  </si>
  <si>
    <t>1 06 01030 10 0000 110</t>
  </si>
  <si>
    <t>НАЛОГИ НА ИМУЩЕСТВО</t>
  </si>
  <si>
    <t xml:space="preserve"> 1 06 00000 00 0000 000</t>
  </si>
  <si>
    <t>Единый сельскохозяйственный налог</t>
  </si>
  <si>
    <t>1 05 03020 01 0000 110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</si>
  <si>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</si>
  <si>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</si>
  <si>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</si>
  <si>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</si>
  <si>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</si>
  <si>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1 03 02240 01 0000 110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</si>
  <si>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</si>
  <si>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1 03 02230 01 0000 110</t>
  </si>
  <si>
    <t>Акцизы по подакцизным товарам (продукции)производимым на территории Российской Федереции в т.ч. :</t>
  </si>
  <si>
    <t>1 03 02200 01 0000 110</t>
  </si>
  <si>
    <t>Налог на доходы физических лиц,с доходов, облагаемых по налоговой ставке, установленной пунктом 1 статьи 224 Нал.кодекса РФ,за исключением доходов,полученных полученных физических лиц, зарегистрированными в качестве индивидуальных предпринимателей, частных нотариусов и других лиц, занимающихся частной практикой</t>
  </si>
  <si>
    <t>1 01 02030 01 0000 110</t>
  </si>
  <si>
    <t>Налог на доходы физических лиц, с доходов, облагаемых по налоговой ставке, установленной пунктом 1 статьи 224 Нал.кодекса РФ, за исключением доходов, полученных полученных физических лиц, зарегистрированными в качестве индивидуальных предпринимателей,частных нотариусов и других лиц, занимающихся частной практикой</t>
  </si>
  <si>
    <t>1 01 02021 01 0000 110</t>
  </si>
  <si>
    <t>Налог на доходы физических лиц, с доходов, облагаемых по налоговой ставке , установленной пунктом 1 статьи 224 Нал.кодекса РФ,за исключением доходов,полученных физических лиц, зарегистрированными в качестве индивидуальных предпринимателей,частных нотариусов и других лиц, занимающихся частной практикой</t>
  </si>
  <si>
    <t>1 01 02010 01 0000 110</t>
  </si>
  <si>
    <t>в том числе:</t>
  </si>
  <si>
    <t>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 страховых выплат по договорам добровольного страхования жизни, заключенным на срок менее 5 лет, в части превышения сумм страховых взносов, увеличенных на сумму, расчитанную исходя из действующей ставки рефинансирования, процентных доходов по вкладам в банках (за исключением срочных пенсионных вкладов, внесенных на срок не менее 6 месяцев), в виде материальной выгоды от экономии на процентах при получении заемных (кредитных)  средств (за исключением материальной выгоды, полученной от экономии на процентах за пользование целевыми займами (кредитами) на новое строительство или приобретение жилья)</t>
  </si>
  <si>
    <t xml:space="preserve"> 1 01 02040 01 0000 110</t>
  </si>
  <si>
    <t>Налого на доходы физических лиц с доходов, полученных физическими лицами, не являющимися налоговыми резидентами Российской Федерации</t>
  </si>
  <si>
    <t xml:space="preserve"> 1 01 02030 01 0000 110</t>
  </si>
  <si>
    <t>Налог на доходы физических лиц с доходов облагаемых по налоговой ставке, установленной пунктом 1 статьи 224 Налогового кодекса РФ,  и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</si>
  <si>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 xml:space="preserve"> 1 01 02023 01 0000 110</t>
  </si>
  <si>
    <t>Налог на доходы физических лиц с доходов облагаемых по налоговой ставке, установленной пунктом 1 статьи 224 Налогового кодекса РФ,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</si>
  <si>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 xml:space="preserve"> 1 01 02022 01 0000 110</t>
  </si>
  <si>
    <t xml:space="preserve">Налог на доходы физических лиц с доходов , облагаемых по налоговой ставке, установленной пунктом 1 статьи 224 Налогового кодекса Российской Федерации </t>
  </si>
  <si>
    <t xml:space="preserve"> 1 01 02021 01 0000 110</t>
  </si>
  <si>
    <t>Налог на доходы физических лиц с доходов, полученных в виде дивидентов от долевого участия в деятельности организаций</t>
  </si>
  <si>
    <t xml:space="preserve"> 1 01 02010 01 0000 110</t>
  </si>
  <si>
    <t>Налог на доходы физических лиц</t>
  </si>
  <si>
    <t xml:space="preserve"> 1 01 02000 01 0000 110</t>
  </si>
  <si>
    <t>НАЛОГИ  НА ПРИБЫЛЬ, ДОХОДЫ</t>
  </si>
  <si>
    <t xml:space="preserve"> 1 01 00000 00 0000 000</t>
  </si>
  <si>
    <t>Д О Х О Д Ы</t>
  </si>
  <si>
    <t xml:space="preserve"> 1 00 00000 00 0000 000</t>
  </si>
  <si>
    <t>План на 2017 год</t>
  </si>
  <si>
    <t>План на 2026 год</t>
  </si>
  <si>
    <t>План на 2025 год</t>
  </si>
  <si>
    <t>План на 2024 год</t>
  </si>
  <si>
    <t>Наименование групп, подгрупп, статей и подстатей доходов</t>
  </si>
  <si>
    <t>Код</t>
  </si>
  <si>
    <t>тыс.руб.</t>
  </si>
  <si>
    <t>тыс.рублей</t>
  </si>
  <si>
    <t xml:space="preserve">Доходная часть  бюджета Ташаринского сельсовета на 2024 год и плановый период 2025-2026 годов </t>
  </si>
  <si>
    <t>Справочно</t>
  </si>
  <si>
    <t>Итого расходов</t>
  </si>
  <si>
    <t>,0.0</t>
  </si>
  <si>
    <t>000</t>
  </si>
  <si>
    <t>0000000000000</t>
  </si>
  <si>
    <t>0099</t>
  </si>
  <si>
    <t>99.0.00.99990</t>
  </si>
  <si>
    <t>Условно утвержденные расходы</t>
  </si>
  <si>
    <t>900</t>
  </si>
  <si>
    <t/>
  </si>
  <si>
    <t>9900099990</t>
  </si>
  <si>
    <t>99.0.00.00000</t>
  </si>
  <si>
    <t>Непрограммные направления бюджета Мошковского района</t>
  </si>
  <si>
    <t>9900000000</t>
  </si>
  <si>
    <t>9900</t>
  </si>
  <si>
    <t>0002</t>
  </si>
  <si>
    <t>88.0.00.02190</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</si>
  <si>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</si>
  <si>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</si>
  <si>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Расходы на выплаты персоналу казенных учреждений</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</si>
  <si>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</si>
  <si>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Мероприятия в области здравоохранения, спорта, физической культуры и туризма</t>
  </si>
  <si>
    <t>8800002190</t>
  </si>
  <si>
    <t>88.0.00.00000</t>
  </si>
  <si>
    <t>Непрограммные направления бюджета поселения</t>
  </si>
  <si>
    <t>8800000000</t>
  </si>
  <si>
    <t>Другие вопросы в области физической культуры и спорта</t>
  </si>
  <si>
    <t>ФИЗИЧЕСКАЯ КУЛЬТУРА И СПОРТ</t>
  </si>
  <si>
    <t>0014</t>
  </si>
  <si>
    <t>88.0.00.14590</t>
  </si>
  <si>
    <t>Расходы на обеспечение деятельности (оказание услуг) муниципальных учреждений</t>
  </si>
  <si>
    <t>8800014590</t>
  </si>
  <si>
    <t>88.0.00.02110</t>
  </si>
  <si>
    <t>Возмещение муниципальными органами власти расходов на захоронение безродных граждан</t>
  </si>
  <si>
    <t>8800002110</t>
  </si>
  <si>
    <t>0000</t>
  </si>
  <si>
    <t>Социальное обеспечение населения</t>
  </si>
  <si>
    <t>88.0.00.02100</t>
  </si>
  <si>
    <t>Публичные нормативные социальные выплаты гражданам</t>
  </si>
  <si>
    <t>Социальное обеспечение и иные выплаты населению</t>
  </si>
  <si>
    <t>Доплаты к пенсиям государственных служащих субъектов Российской Федерации и муниципальных служащих</t>
  </si>
  <si>
    <t>8800002100</t>
  </si>
  <si>
    <t>Пенсионное обеспечение</t>
  </si>
  <si>
    <t>СОЦИАЛЬНАЯ ПОЛИТИКА</t>
  </si>
  <si>
    <t>0085</t>
  </si>
  <si>
    <t>08.1.00.85060</t>
  </si>
  <si>
    <t>Иные межбюджетные трансферты</t>
  </si>
  <si>
    <t>Межбюджетные трансферты</t>
  </si>
  <si>
    <t>Реализация мероприятий на осуществление переданных полномочий по учреждениям культуры</t>
  </si>
  <si>
    <t>0810085060</t>
  </si>
  <si>
    <t>08.1.00.85000</t>
  </si>
  <si>
    <t>Иные межбюджетные трансферты на исполнение переданных полномочий по учреждениям культуры из бюджетов поселений в бюджет района</t>
  </si>
  <si>
    <t>0810085000</t>
  </si>
  <si>
    <t>08.1.00.00880</t>
  </si>
  <si>
    <t>Обеспечение деятельности за счет средств бюджета местного бюджета</t>
  </si>
  <si>
    <t>0810000880</t>
  </si>
  <si>
    <t>08.1.00.00000</t>
  </si>
  <si>
    <t>Дома культуры</t>
  </si>
  <si>
    <t>0810000000</t>
  </si>
  <si>
    <t>08.0.00.00000</t>
  </si>
  <si>
    <t>Создание условий для обеспечения населения Мошковского района, услугами по организации досуга и услугами организаций культуры</t>
  </si>
  <si>
    <t>0800000000</t>
  </si>
  <si>
    <t>Культура</t>
  </si>
  <si>
    <t>КУЛЬТУРА, КИНЕМАТОГРАФИЯ</t>
  </si>
  <si>
    <t>0070</t>
  </si>
  <si>
    <t>88.0.00.70359</t>
  </si>
  <si>
    <t>Мероприятия по оздоровлению детей</t>
  </si>
  <si>
    <t>8800070359</t>
  </si>
  <si>
    <t>Молодежная политика</t>
  </si>
  <si>
    <t>ОБРАЗОВАНИЕ</t>
  </si>
  <si>
    <t>88.0.00.70510</t>
  </si>
  <si>
    <t>Реализация мероприятий по обеспечению сбалансированности местных бюджетов</t>
  </si>
  <si>
    <t>8800070510</t>
  </si>
  <si>
    <t>88.0.00.02180</t>
  </si>
  <si>
    <t>Реализация мероприятий  по благоустройству территории поселения</t>
  </si>
  <si>
    <t>8800002180</t>
  </si>
  <si>
    <t>88.0.00.02160</t>
  </si>
  <si>
    <t>Уличное освещение</t>
  </si>
  <si>
    <t>8800002160</t>
  </si>
  <si>
    <t>Благоустройство</t>
  </si>
  <si>
    <t>88.0.00.02150</t>
  </si>
  <si>
    <t>Уплата налогов, сборов и иных платежей</t>
  </si>
  <si>
    <t>Иные бюджетные ассигнования</t>
  </si>
  <si>
    <t>Реализация мероприятий по содержанию объектов коммунального хозяйства</t>
  </si>
  <si>
    <t>8800002150</t>
  </si>
  <si>
    <t>Коммунальное хозяйство</t>
  </si>
  <si>
    <t>Жилищное хозяйство</t>
  </si>
  <si>
    <t>ЖИЛИЩНО-КОММУНАЛЬНОЕ ХОЗЯЙСТВО</t>
  </si>
  <si>
    <t>0083</t>
  </si>
  <si>
    <t>88.0.00.83060</t>
  </si>
  <si>
    <t>Реализация мероприятий на проведение комплекса работ по  развитию автомобильных дорог муниципальными образованиями Мошковского района</t>
  </si>
  <si>
    <t>8800083060</t>
  </si>
  <si>
    <t>88.0.00.83000</t>
  </si>
  <si>
    <t>Иные межбюджетные трансферты для исполнения переданных полномочий из бюджета района в бюджет поселений</t>
  </si>
  <si>
    <t>8800083000</t>
  </si>
  <si>
    <t>88.0.00.02170</t>
  </si>
  <si>
    <t>Содержание автомобильных дорог и инженерных сооружений на них в границах городских округов и поселений в рамках благоустройства</t>
  </si>
  <si>
    <t>8800002170</t>
  </si>
  <si>
    <t>Дорожное хозяйство (дорожные фонды)</t>
  </si>
  <si>
    <t>НАЦИОНАЛЬНАЯ ЭКОНОМИКА</t>
  </si>
  <si>
    <t>88.0.00.02060</t>
  </si>
  <si>
    <t>Участие в профилактике терроризма и экстремизма, а также минимизация и (или) ликвидация последствий проявления терроризма и экстремизма на территории поселений</t>
  </si>
  <si>
    <t>8800002060</t>
  </si>
  <si>
    <t>Другие вопросы в области национальной безопасности и правоохранительной деятельности</t>
  </si>
  <si>
    <t>88.0.00.83070</t>
  </si>
  <si>
    <t>Иные межбюджетные трансферты на проведение противопожарных мероприятий</t>
  </si>
  <si>
    <t>8800083070</t>
  </si>
  <si>
    <t>88.0.00.02050</t>
  </si>
  <si>
    <t>Участие в предупреждении и ликвидации последствий чрезвычайных ситуаций в границах поселений</t>
  </si>
  <si>
    <t>8800002050</t>
  </si>
  <si>
    <t>88.0.00.02030</t>
  </si>
  <si>
    <t>Реализация мероприятий по участию в профилактике правонарушений и наркомании</t>
  </si>
  <si>
    <t>8800002030</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</si>
  <si>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</si>
  <si>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</si>
  <si>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0051</t>
  </si>
  <si>
    <t>88.0.00.51180</t>
  </si>
  <si>
    <t>Расходы на выплаты персоналу государственных (муниципальных) органов</t>
  </si>
  <si>
    <t>Субвенции на осуществление первичного воинского учета на территориях, где отсутствуют военные комиссариаты</t>
  </si>
  <si>
    <t>8800051180</t>
  </si>
  <si>
    <t>Мобилизационная и вневойсковая подготовка</t>
  </si>
  <si>
    <t>НАЦИОНАЛЬНАЯ ОБОРОНА</t>
  </si>
  <si>
    <t>88.0.00.02040</t>
  </si>
  <si>
    <t>Доведение до сведения жителей муниципального образования официальной информации о социально –экономическом и культурном развитии муниципального образования, о развитии его общественной инфраструктуры и иные расходы</t>
  </si>
  <si>
    <t>8800002040</t>
  </si>
  <si>
    <t>Другие общегосударственные вопросы</t>
  </si>
  <si>
    <t>88.0.00.02010</t>
  </si>
  <si>
    <t>Резервные средства</t>
  </si>
  <si>
    <t>Резервные фонды местных администраций</t>
  </si>
  <si>
    <t>8800002010</t>
  </si>
  <si>
    <t>Резервные фонды</t>
  </si>
  <si>
    <t>88.0.00.85010</t>
  </si>
  <si>
    <t>Иные межбюджетные трансферты на исполнение переданных полномочий  на осуществление переданных полномочий контрольно–счетных органов поселений</t>
  </si>
  <si>
    <t>8800085010</t>
  </si>
  <si>
    <t>88.0.00.85000</t>
  </si>
  <si>
    <t>Иные межбюджетные трансферты на исполнение переданных полномочий из бюджета поселений в бюджет района</t>
  </si>
  <si>
    <t>8800085000</t>
  </si>
  <si>
    <t>Обеспечение деятельности финансовых, налоговых и таможенных органов и органов финансового (финансово-бюджетного) надзора</t>
  </si>
  <si>
    <t>88.0.00.70190</t>
  </si>
  <si>
    <t>Решение вопросов в сфере административных нарушений</t>
  </si>
  <si>
    <t>8800070190</t>
  </si>
  <si>
    <t>88.0.00.14110</t>
  </si>
  <si>
    <t>Расходы на выплаты персоналу муниципальных органов</t>
  </si>
  <si>
    <t>8800014110</t>
  </si>
  <si>
    <t>Функционирование Правительства Российской Федерации, высших исполнительных органов субъектов Российской Федерации, местных администраций</t>
  </si>
  <si>
    <t>0010</t>
  </si>
  <si>
    <t>88.0.00.10110</t>
  </si>
  <si>
    <t>Расходы на выплату персоналу муниципальных органов</t>
  </si>
  <si>
    <t>8800010110</t>
  </si>
  <si>
    <t>Функционирование высшего должностного лица субъекта Российской Федерации и муниципального образования</t>
  </si>
  <si>
    <t>ОБЩЕГОСУДАРСТВЕННЫЕ ВОПРОСЫ</t>
  </si>
  <si>
    <t>2026 год</t>
  </si>
  <si>
    <t>2025 год</t>
  </si>
  <si>
    <t>2024 год</t>
  </si>
  <si>
    <t>ВР</t>
  </si>
  <si>
    <t>РзПр (подраздел)</t>
  </si>
  <si>
    <t>Сумма</t>
  </si>
  <si>
    <t>ЦСР</t>
  </si>
  <si>
    <t>ПР</t>
  </si>
  <si>
    <t>РЗ</t>
  </si>
  <si>
    <t>Наименование</t>
  </si>
  <si>
    <t>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</si>
  <si>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и подгруппам видов расходов на 2024 год и плановый период 2025 и 2026 годов</t>
  </si>
  <si>
    <t>Муниципальные образования</t>
  </si>
  <si>
    <t>ГРБС</t>
  </si>
  <si>
    <t>0</t>
  </si>
  <si>
    <t xml:space="preserve">Итого источников внутреннего финансирования </t>
  </si>
  <si>
    <t>Предоставление бюджетных кредитов другим бюджетам бюджетной системы Российской Федерации из бюджетов поселений в валюте Российской Федерации</t>
  </si>
  <si>
    <t>000 01 06 05 01 10 0000 540</t>
  </si>
  <si>
    <t xml:space="preserve">Предоставление бюджетных кредитов внутри страны в валюте Российской Федерации </t>
  </si>
  <si>
    <t>000 01 06 05 00 00 0000 500</t>
  </si>
  <si>
    <t>Возврат бюджетных кредитов, предоставленных другим бюджетам бюджетной системы Российской Федерации из бюджетов поселенийв валюте Российской Федерации</t>
  </si>
  <si>
    <t>000 01 06 05 02 10 0000 640</t>
  </si>
  <si>
    <t xml:space="preserve">Бюджетные кредиты, предоставленные внутри страны в валюте Российской Федерации </t>
  </si>
  <si>
    <t>000 01 06 05 00 00 0000 600</t>
  </si>
  <si>
    <t>Иные источники внутреннего финансирования дефицитов бюджетов</t>
  </si>
  <si>
    <t>000 01 06 00 00 00 0000 000</t>
  </si>
  <si>
    <t>Уменьшение  прочих остатков денежных средств местных бюджетов</t>
  </si>
  <si>
    <t>000 01 05 02 01 10 0000 610</t>
  </si>
  <si>
    <t>Уменьшение  прочих остатков денежных средств бюджетов</t>
  </si>
  <si>
    <t>000 01 05 02 01 00 0000 610</t>
  </si>
  <si>
    <t>Уменьшение прочих остатков средств бюджетов</t>
  </si>
  <si>
    <t>000 01 05 02 01 00 0000 600</t>
  </si>
  <si>
    <t>Уменьшение остатков средств бюджетов</t>
  </si>
  <si>
    <t>000 01 05 00 00 00 0000 600</t>
  </si>
  <si>
    <t>Увеличение остатков денежных средств  местных бюджетов</t>
  </si>
  <si>
    <t>000 01 05 02 01 10 0000 510</t>
  </si>
  <si>
    <t>Увеличение прочих остатков денежных средств бюджетов</t>
  </si>
  <si>
    <t>000 01 05 02 01 00 0000 510</t>
  </si>
  <si>
    <t>Увеличение прочих остатков средств бюджетов</t>
  </si>
  <si>
    <t>000 01 05 02 01 00 0000 500</t>
  </si>
  <si>
    <t>Увеличение остатков средств бюджетов</t>
  </si>
  <si>
    <t>000 01 05 00 00 00 0000 500</t>
  </si>
  <si>
    <t>Изменение остатков средств на счетах по учету средств бюджета</t>
  </si>
  <si>
    <t>000 01 05 00 00 00 0000 000</t>
  </si>
  <si>
    <t>Погашение кредитов от других бюджетов бюджетной системы Российской Федерации  бюджетами поселений в валюте Российской Федерации</t>
  </si>
  <si>
    <t>000 01 03 01 00 10 0000 810</t>
  </si>
  <si>
    <t xml:space="preserve">Погашение бюджетных кредитов от других бюджетов бюджетной системы в валюте  Российской Федерации </t>
  </si>
  <si>
    <t>000 01 03 00 00 00 0000 800</t>
  </si>
  <si>
    <t>Получение кредитов от других бюджетов бюджетной системы Российской Федерации   бюджетами поселений в валюте Российской Федерации</t>
  </si>
  <si>
    <t>000 01 03 01 00 10 0000 710</t>
  </si>
  <si>
    <t>0,00</t>
  </si>
  <si>
    <t xml:space="preserve">Получение бюджетных кредитов от других бюджетов бюджетной системы в валюте  Российской Федерации </t>
  </si>
  <si>
    <t>000 01 03 00 00 00 0000 700</t>
  </si>
  <si>
    <t>Бюджетные кредиты от других бюджетов бюджетной системы РФ в валюте российской Федерации</t>
  </si>
  <si>
    <t>000 01 03 00 00 00 0000 000</t>
  </si>
  <si>
    <t>Погашение кредитов, предоставленных кредитными организациями в валюте РФ муниципальным районам</t>
  </si>
  <si>
    <t>000 01 02 01 00 10 0000 810</t>
  </si>
  <si>
    <t xml:space="preserve">Погашение кредитов, предоставленных кредитными организациями в валюте РФ </t>
  </si>
  <si>
    <t>000 01 02 00 00 00 0000 800</t>
  </si>
  <si>
    <t>Получение  кредитов от кредитных организаций бюджетами поселений в валюте РФ</t>
  </si>
  <si>
    <t>000 01 02 01 00 10 0000 710</t>
  </si>
  <si>
    <t>Получение  кредитов от кредитных организаций в валюте РФ</t>
  </si>
  <si>
    <t>000 01 02 00 00 00 0000 700</t>
  </si>
  <si>
    <t>Кредиты  кредитных организаций в валюте РФ</t>
  </si>
  <si>
    <t>000 01 02 00 00 00 0000 000</t>
  </si>
  <si>
    <t>Сумма 2026год</t>
  </si>
  <si>
    <t>Сумма 2025год</t>
  </si>
  <si>
    <t>Сумма на 2024год</t>
  </si>
  <si>
    <t xml:space="preserve">Наименование </t>
  </si>
  <si>
    <t xml:space="preserve">внутреннего финансирования дефицита  бюджета Ташаринского сельсовета на 2024 год  и плановый период 2025-2026 годов                                 </t>
  </si>
  <si>
    <t>Источники</t>
  </si>
  <si>
    <t>Совета депутатов Ташаринского сельсовета Мошковского района</t>
  </si>
  <si>
    <t>Приложение 4</t>
  </si>
  <si>
    <t>880F300000</t>
  </si>
  <si>
    <t>88.0.F3.00000</t>
  </si>
  <si>
    <t>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t>
  </si>
  <si>
    <t>88.0.F3.67483</t>
  </si>
  <si>
    <t>Капитальные вложения в объекты государственной (муниципальной) собственности</t>
  </si>
  <si>
    <t>Бюджетные инвестиции</t>
  </si>
  <si>
    <t>Подвид (код)</t>
  </si>
  <si>
    <t>Вид изменений</t>
  </si>
  <si>
    <t>F367</t>
  </si>
  <si>
    <t>880F367483</t>
  </si>
  <si>
    <t>_________________</t>
  </si>
  <si>
    <t>РзПр (раздел)</t>
  </si>
  <si>
    <t>КЭСР</t>
  </si>
  <si>
    <t>8800002020</t>
  </si>
  <si>
    <t>Владение, пользование и распоряжение имуществом, находящегося в муниципальной собственности</t>
  </si>
  <si>
    <t>88.0.00.02020</t>
  </si>
  <si>
    <t>8800002120</t>
  </si>
  <si>
    <t>Оказание других видов социальной помощи населению</t>
  </si>
  <si>
    <t>88.0.00.02120</t>
  </si>
  <si>
    <t>Исполнение судебных актов</t>
  </si>
  <si>
    <t>Ведомственная структура расходов бюджета Ташаринского сельсовета Мошковского района  Новосибирской области на 2024, 2025 и 2026 годы</t>
  </si>
  <si>
    <t>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</si>
  <si>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</si>
  <si>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Приложение  №2
К решению сорок третьей сессии шестого созыва Совета депутатов Ташаринского сельсовета Мошковского района  Новосибирской области  от 28.11.2024г. №198</t>
  </si>
  <si>
    <t>Приложение  №3
К решению сорок третьей сессии шестого созыва Совета депутатов Ташаринского сельсовета Мошковского района  Новосибирской области  от 28.11.2024г. №198</t>
  </si>
  <si>
    <t>к решению сорок третей сессии шестого созыва</t>
  </si>
  <si>
    <t>Новосибирской области     от 28.11.2024г № 198</t>
  </si>
  <si>
    <t>тыс.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</si>
</sst>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Red]\-#,##0.00;0.00"/>
    <numFmt numFmtId="166" formatCode="#,##0.0;[Red]\-#,##0.0;0.0"/>
    <numFmt numFmtId="167" formatCode="00"/>
    <numFmt numFmtId="168" formatCode="00;[Red]\-00;&quot;&quot;"/>
    <numFmt numFmtId="169" formatCode="000"/>
    <numFmt numFmtId="170" formatCode="0000"/>
    <numFmt numFmtId="171" formatCode="0000000000"/>
    <numFmt numFmtId="172" formatCode="##,##0.000;[Red]\-##,##0.000"/>
    <numFmt numFmtId="173" formatCode="00\.00\.0"/>
  </numFmts>
  <fonts count="20" x14ac:knownFonts="1">
    <font>
      <sz val="11"/>
      <color theme="1"/>
      <name val="Calibri"/>
      <family val="2"/>
      <charset val="204"/>
      <scheme val="minor"/>
    </font>
    <font>
      <sz val="10"/>
      <name val="Arial"/>
      <family val="2"/>
      <charset val="204"/>
    </font>
    <font>
      <sz val="12"/>
      <name val="Times New Roman"/>
      <family val="1"/>
      <charset val="204"/>
    </font>
    <font>
      <b/>
      <sz val="12"/>
      <name val="Times New Roman"/>
      <family val="1"/>
      <charset val="204"/>
    </font>
    <font>
      <i/>
      <sz val="12"/>
      <name val="Times New Roman"/>
      <family val="1"/>
      <charset val="204"/>
    </font>
    <font>
      <sz val="11"/>
      <name val="Times New Roman"/>
      <family val="1"/>
      <charset val="204"/>
    </font>
    <font>
      <sz val="12"/>
      <color indexed="8"/>
      <name val="Times New Roman"/>
      <family val="1"/>
      <charset val="204"/>
    </font>
    <font>
      <sz val="10"/>
      <name val="Arial Cyr"/>
      <charset val="204"/>
    </font>
    <font>
      <sz val="12"/>
      <color theme="1"/>
      <name val="Times New Roman"/>
      <family val="1"/>
      <charset val="204"/>
    </font>
    <font>
      <i/>
      <sz val="12"/>
      <color indexed="8"/>
      <name val="Times New Roman"/>
      <family val="1"/>
      <charset val="204"/>
    </font>
    <font>
      <b/>
      <sz val="10"/>
      <name val="Arial"/>
      <family val="2"/>
      <charset val="204"/>
    </font>
    <font>
      <sz val="10"/>
      <name val="Arial"/>
      <charset val="204"/>
    </font>
    <font>
      <b/>
      <sz val="12"/>
      <name val="Times New Roman"/>
      <charset val="204"/>
    </font>
    <font>
      <sz val="12"/>
      <name val="Times New Roman"/>
      <charset val="204"/>
    </font>
    <font>
      <b/>
      <sz val="8"/>
      <name val="Arial"/>
      <charset val="204"/>
    </font>
    <font>
      <sz val="10"/>
      <name val="Times New Roman"/>
      <family val="1"/>
      <charset val="204"/>
    </font>
    <font>
      <sz val="10"/>
      <color indexed="8"/>
      <name val="Times New Roman"/>
      <family val="1"/>
      <charset val="204"/>
    </font>
    <font>
      <sz val="10"/>
      <color theme="1"/>
      <name val="Times New Roman"/>
      <family val="1"/>
      <charset val="204"/>
    </font>
    <font>
      <b/>
      <sz val="10"/>
      <name val="Times New Roman"/>
      <family val="1"/>
      <charset val="204"/>
    </font>
    <font>
      <i/>
      <sz val="10"/>
      <name val="Times New Roman"/>
      <family val="1"/>
      <charset val="204"/>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s>
  <cellStyleXfs count="8">
    <xf numFmtId="0" fontId="0" fillId="0" borderId="0"/>
    <xf numFmtId="0" fontId="1" fillId="0" borderId="0"/>
    <xf numFmtId="0" fontId="7" fillId="0" borderId="0"/>
    <xf numFmtId="0" fontId="7" fillId="0" borderId="0"/>
    <xf numFmtId="0" fontId="7" fillId="0" borderId="0"/>
    <xf numFmtId="0" fontId="7" fillId="0" borderId="0"/>
    <xf numFmtId="0" fontId="7" fillId="0" borderId="0"/>
    <xf numFmtId="0" fontId="11" fillId="0" borderId="0"/>
  </cellStyleXfs>
  <cellXfs count="172">
    <xf numFmtId="0" fontId="0" fillId="0" borderId="0" xfId="0"/>
    <xf numFmtId="0" fontId="1" fillId="0" borderId="0" xfId="1"/>
    <xf numFmtId="164" fontId="2" fillId="0" borderId="1" xfId="1" applyNumberFormat="1" applyFont="1" applyBorder="1" applyAlignment="1">
      <alignment horizontal="center"/>
    </xf>
    <xf numFmtId="164" fontId="2" fillId="0" borderId="1" xfId="1" applyNumberFormat="1" applyFont="1" applyBorder="1" applyAlignment="1">
      <alignment horizontal="right"/>
    </xf>
    <xf numFmtId="164" fontId="2" fillId="0" borderId="1" xfId="1" applyNumberFormat="1" applyFont="1" applyBorder="1" applyAlignment="1" applyProtection="1">
      <alignment horizontal="right" vertical="center"/>
      <protection hidden="1"/>
    </xf>
    <xf numFmtId="0" fontId="2" fillId="0" borderId="1" xfId="1" applyFont="1" applyBorder="1" applyAlignment="1">
      <alignment horizontal="justify"/>
    </xf>
    <xf numFmtId="0" fontId="2" fillId="0" borderId="1" xfId="1" applyFont="1" applyBorder="1"/>
    <xf numFmtId="0" fontId="2" fillId="0" borderId="1" xfId="1" applyFont="1" applyBorder="1" applyAlignment="1">
      <alignment horizontal="justify" vertical="justify"/>
    </xf>
    <xf numFmtId="164" fontId="3" fillId="0" borderId="1" xfId="1" applyNumberFormat="1" applyFont="1" applyBorder="1" applyAlignment="1">
      <alignment horizontal="center"/>
    </xf>
    <xf numFmtId="164" fontId="3" fillId="0" borderId="1" xfId="1" applyNumberFormat="1" applyFont="1" applyBorder="1" applyAlignment="1">
      <alignment horizontal="right"/>
    </xf>
    <xf numFmtId="0" fontId="3" fillId="0" borderId="1" xfId="1" applyFont="1" applyBorder="1" applyAlignment="1">
      <alignment horizontal="justify" vertical="justify"/>
    </xf>
    <xf numFmtId="0" fontId="3" fillId="0" borderId="1" xfId="1" applyFont="1" applyBorder="1" applyAlignment="1">
      <alignment horizontal="left"/>
    </xf>
    <xf numFmtId="0" fontId="2" fillId="0" borderId="1" xfId="1" applyFont="1" applyBorder="1" applyAlignment="1">
      <alignment horizontal="justify" vertical="justify" wrapText="1"/>
    </xf>
    <xf numFmtId="0" fontId="2" fillId="0" borderId="1" xfId="1" applyFont="1" applyBorder="1" applyAlignment="1">
      <alignment horizontal="left"/>
    </xf>
    <xf numFmtId="0" fontId="3" fillId="0" borderId="1" xfId="1" applyFont="1" applyBorder="1" applyAlignment="1">
      <alignment horizontal="justify" vertical="justify" wrapText="1"/>
    </xf>
    <xf numFmtId="164" fontId="4" fillId="0" borderId="1" xfId="1" applyNumberFormat="1" applyFont="1" applyBorder="1" applyAlignment="1">
      <alignment horizontal="center"/>
    </xf>
    <xf numFmtId="0" fontId="4" fillId="0" borderId="2" xfId="1" applyFont="1" applyBorder="1" applyAlignment="1">
      <alignment horizontal="left"/>
    </xf>
    <xf numFmtId="0" fontId="3" fillId="0" borderId="2" xfId="1" applyFont="1" applyBorder="1" applyAlignment="1">
      <alignment horizontal="left"/>
    </xf>
    <xf numFmtId="0" fontId="2" fillId="0" borderId="1" xfId="1" applyFont="1" applyBorder="1" applyAlignment="1">
      <alignment horizontal="justify" wrapText="1"/>
    </xf>
    <xf numFmtId="0" fontId="2" fillId="0" borderId="2" xfId="1" applyFont="1" applyBorder="1" applyAlignment="1">
      <alignment horizontal="left"/>
    </xf>
    <xf numFmtId="0" fontId="4" fillId="0" borderId="1" xfId="1" applyFont="1" applyBorder="1" applyAlignment="1">
      <alignment horizontal="justify" vertical="justify" wrapText="1"/>
    </xf>
    <xf numFmtId="164" fontId="4" fillId="0" borderId="1" xfId="1" applyNumberFormat="1" applyFont="1" applyBorder="1" applyAlignment="1">
      <alignment horizontal="right"/>
    </xf>
    <xf numFmtId="0" fontId="2" fillId="0" borderId="3" xfId="1" applyFont="1" applyBorder="1" applyAlignment="1">
      <alignment horizontal="justify" vertical="top" wrapText="1"/>
    </xf>
    <xf numFmtId="0" fontId="2" fillId="0" borderId="1" xfId="1" applyFont="1" applyBorder="1" applyAlignment="1">
      <alignment horizontal="center" vertical="top" wrapText="1"/>
    </xf>
    <xf numFmtId="0" fontId="5" fillId="0" borderId="1" xfId="1" applyFont="1" applyBorder="1" applyAlignment="1">
      <alignment horizontal="left" vertical="top" wrapText="1"/>
    </xf>
    <xf numFmtId="0" fontId="3" fillId="0" borderId="1" xfId="1" applyFont="1" applyBorder="1" applyAlignment="1">
      <alignment horizontal="justify" wrapText="1"/>
    </xf>
    <xf numFmtId="0" fontId="6" fillId="0" borderId="1" xfId="1" applyFont="1" applyBorder="1" applyAlignment="1">
      <alignment horizontal="left" wrapText="1"/>
    </xf>
    <xf numFmtId="0" fontId="2" fillId="0" borderId="0" xfId="1" applyFont="1" applyAlignment="1">
      <alignment horizontal="left"/>
    </xf>
    <xf numFmtId="0" fontId="6" fillId="0" borderId="1" xfId="1" applyFont="1" applyBorder="1" applyAlignment="1">
      <alignment wrapText="1"/>
    </xf>
    <xf numFmtId="0" fontId="2" fillId="0" borderId="1" xfId="1" applyFont="1" applyBorder="1" applyAlignment="1">
      <alignment vertical="top" wrapText="1"/>
    </xf>
    <xf numFmtId="0" fontId="2" fillId="0" borderId="1" xfId="1" applyFont="1" applyBorder="1" applyAlignment="1">
      <alignment horizontal="left" vertical="top" wrapText="1"/>
    </xf>
    <xf numFmtId="0" fontId="2" fillId="0" borderId="4" xfId="1" applyFont="1" applyBorder="1" applyAlignment="1">
      <alignment horizontal="justify" vertical="top" wrapText="1"/>
    </xf>
    <xf numFmtId="49" fontId="8" fillId="0" borderId="1" xfId="2" applyNumberFormat="1" applyFont="1" applyBorder="1" applyAlignment="1">
      <alignment horizontal="left" wrapText="1"/>
    </xf>
    <xf numFmtId="0" fontId="2" fillId="0" borderId="1" xfId="1" applyFont="1" applyBorder="1" applyAlignment="1">
      <alignment horizontal="left" vertical="justify" wrapText="1"/>
    </xf>
    <xf numFmtId="0" fontId="2" fillId="0" borderId="1" xfId="1" applyFont="1" applyBorder="1" applyAlignment="1">
      <alignment wrapText="1"/>
    </xf>
    <xf numFmtId="0" fontId="4" fillId="0" borderId="1" xfId="1" applyFont="1" applyBorder="1" applyAlignment="1">
      <alignment horizontal="left"/>
    </xf>
    <xf numFmtId="0" fontId="9" fillId="0" borderId="1" xfId="1" applyFont="1" applyBorder="1" applyAlignment="1">
      <alignment wrapText="1"/>
    </xf>
    <xf numFmtId="0" fontId="2" fillId="0" borderId="5" xfId="1" applyFont="1" applyBorder="1" applyAlignment="1">
      <alignment horizontal="left"/>
    </xf>
    <xf numFmtId="16" fontId="2" fillId="0" borderId="1" xfId="1" applyNumberFormat="1" applyFont="1" applyBorder="1" applyAlignment="1">
      <alignment horizontal="justify" vertical="justify"/>
    </xf>
    <xf numFmtId="164" fontId="2" fillId="0" borderId="1" xfId="1" applyNumberFormat="1" applyFont="1" applyBorder="1" applyAlignment="1">
      <alignment horizontal="center" wrapText="1"/>
    </xf>
    <xf numFmtId="164" fontId="2" fillId="0" borderId="1" xfId="1" applyNumberFormat="1" applyFont="1" applyBorder="1" applyAlignment="1">
      <alignment horizontal="right" wrapText="1"/>
    </xf>
    <xf numFmtId="16" fontId="2" fillId="0" borderId="1" xfId="1" applyNumberFormat="1" applyFont="1" applyBorder="1" applyAlignment="1">
      <alignment horizontal="justify" vertical="justify" wrapText="1"/>
    </xf>
    <xf numFmtId="16" fontId="2" fillId="0" borderId="1" xfId="1" applyNumberFormat="1" applyFont="1" applyBorder="1" applyAlignment="1">
      <alignment horizontal="justify" wrapText="1"/>
    </xf>
    <xf numFmtId="0" fontId="5" fillId="0" borderId="1" xfId="3" applyFont="1" applyBorder="1" applyAlignment="1">
      <alignment horizontal="left" vertical="center" wrapText="1"/>
    </xf>
    <xf numFmtId="0" fontId="5" fillId="0" borderId="1" xfId="4" applyFont="1" applyBorder="1" applyAlignment="1">
      <alignment horizontal="left" vertical="center" wrapText="1"/>
    </xf>
    <xf numFmtId="0" fontId="5" fillId="0" borderId="1" xfId="5" applyFont="1" applyBorder="1" applyAlignment="1">
      <alignment horizontal="left" vertical="center" wrapText="1"/>
    </xf>
    <xf numFmtId="0" fontId="5" fillId="0" borderId="1" xfId="6" applyFont="1" applyBorder="1" applyAlignment="1">
      <alignment horizontal="left" vertical="center" wrapText="1"/>
    </xf>
    <xf numFmtId="0" fontId="2" fillId="0" borderId="1" xfId="1" applyFont="1" applyBorder="1" applyAlignment="1">
      <alignment horizontal="left" vertical="justify"/>
    </xf>
    <xf numFmtId="0" fontId="2" fillId="0" borderId="1" xfId="1" applyFont="1" applyBorder="1" applyAlignment="1">
      <alignment horizont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0" xfId="1" applyFont="1"/>
    <xf numFmtId="0" fontId="10" fillId="0" borderId="0" xfId="1" applyFont="1"/>
    <xf numFmtId="0" fontId="11" fillId="0" borderId="0" xfId="7"/>
    <xf numFmtId="0" fontId="11" fillId="0" borderId="0" xfId="7" applyProtection="1">
      <protection hidden="1"/>
    </xf>
    <xf numFmtId="0" fontId="11" fillId="0" borderId="9" xfId="7" applyBorder="1" applyProtection="1">
      <protection hidden="1"/>
    </xf>
    <xf numFmtId="0" fontId="11" fillId="0" borderId="10" xfId="7" applyBorder="1" applyProtection="1">
      <protection hidden="1"/>
    </xf>
    <xf numFmtId="170" fontId="12" fillId="0" borderId="1" xfId="7" applyNumberFormat="1" applyFont="1" applyBorder="1" applyProtection="1">
      <protection hidden="1"/>
    </xf>
    <xf numFmtId="170" fontId="12" fillId="0" borderId="2" xfId="7" applyNumberFormat="1" applyFont="1" applyBorder="1" applyProtection="1">
      <protection hidden="1"/>
    </xf>
    <xf numFmtId="0" fontId="14" fillId="0" borderId="0" xfId="7" applyFont="1" applyAlignment="1" applyProtection="1">
      <alignment horizontal="center" vertical="center" wrapText="1"/>
      <protection hidden="1"/>
    </xf>
    <xf numFmtId="0" fontId="11" fillId="0" borderId="0" xfId="7" applyAlignment="1">
      <alignment horizontal="right"/>
    </xf>
    <xf numFmtId="49" fontId="15" fillId="0" borderId="1" xfId="7" applyNumberFormat="1" applyFont="1" applyBorder="1" applyAlignment="1">
      <alignment horizontal="right"/>
    </xf>
    <xf numFmtId="164" fontId="15" fillId="0" borderId="1" xfId="7" applyNumberFormat="1" applyFont="1" applyBorder="1" applyAlignment="1">
      <alignment horizontal="right" wrapText="1"/>
    </xf>
    <xf numFmtId="2" fontId="15" fillId="0" borderId="2" xfId="7" applyNumberFormat="1" applyFont="1" applyBorder="1" applyAlignment="1">
      <alignment horizontal="right"/>
    </xf>
    <xf numFmtId="0" fontId="16" fillId="0" borderId="1" xfId="7" applyFont="1" applyBorder="1" applyAlignment="1">
      <alignment wrapText="1"/>
    </xf>
    <xf numFmtId="0" fontId="15" fillId="0" borderId="1" xfId="7" applyFont="1" applyBorder="1"/>
    <xf numFmtId="49" fontId="15" fillId="0" borderId="1" xfId="7" applyNumberFormat="1" applyFont="1" applyBorder="1" applyAlignment="1">
      <alignment horizontal="right" wrapText="1"/>
    </xf>
    <xf numFmtId="49" fontId="15" fillId="0" borderId="2" xfId="7" applyNumberFormat="1" applyFont="1" applyBorder="1" applyAlignment="1">
      <alignment horizontal="right"/>
    </xf>
    <xf numFmtId="2" fontId="15" fillId="0" borderId="1" xfId="7" applyNumberFormat="1" applyFont="1" applyBorder="1" applyAlignment="1">
      <alignment horizontal="right"/>
    </xf>
    <xf numFmtId="49" fontId="15" fillId="0" borderId="1" xfId="7" applyNumberFormat="1" applyFont="1" applyBorder="1" applyAlignment="1">
      <alignment wrapText="1"/>
    </xf>
    <xf numFmtId="2" fontId="17" fillId="0" borderId="1" xfId="7" applyNumberFormat="1" applyFont="1" applyBorder="1" applyAlignment="1" applyProtection="1">
      <alignment horizontal="right"/>
      <protection hidden="1"/>
    </xf>
    <xf numFmtId="49" fontId="15" fillId="0" borderId="8" xfId="7" applyNumberFormat="1" applyFont="1" applyBorder="1" applyAlignment="1">
      <alignment horizontal="right" wrapText="1"/>
    </xf>
    <xf numFmtId="49" fontId="18" fillId="0" borderId="1" xfId="7" applyNumberFormat="1" applyFont="1" applyBorder="1" applyAlignment="1">
      <alignment horizontal="right"/>
    </xf>
    <xf numFmtId="49" fontId="18" fillId="0" borderId="1" xfId="7" applyNumberFormat="1" applyFont="1" applyBorder="1" applyAlignment="1">
      <alignment horizontal="right" wrapText="1"/>
    </xf>
    <xf numFmtId="49" fontId="18" fillId="0" borderId="2" xfId="7" applyNumberFormat="1" applyFont="1" applyBorder="1" applyAlignment="1">
      <alignment horizontal="right"/>
    </xf>
    <xf numFmtId="49" fontId="18" fillId="0" borderId="1" xfId="7" applyNumberFormat="1" applyFont="1" applyBorder="1" applyAlignment="1">
      <alignment wrapText="1"/>
    </xf>
    <xf numFmtId="0" fontId="18" fillId="0" borderId="1" xfId="7" applyFont="1" applyBorder="1"/>
    <xf numFmtId="0" fontId="15" fillId="0" borderId="2" xfId="7" applyFont="1" applyBorder="1" applyAlignment="1">
      <alignment horizontal="center" vertical="center" wrapText="1"/>
    </xf>
    <xf numFmtId="0" fontId="15" fillId="0" borderId="1" xfId="7" applyFont="1" applyBorder="1" applyAlignment="1">
      <alignment horizontal="center" vertical="center" wrapText="1"/>
    </xf>
    <xf numFmtId="0" fontId="15" fillId="0" borderId="1" xfId="7" applyFont="1" applyBorder="1" applyAlignment="1">
      <alignment horizontal="center"/>
    </xf>
    <xf numFmtId="0" fontId="15" fillId="0" borderId="0" xfId="7" applyFont="1" applyAlignment="1">
      <alignment horizontal="right"/>
    </xf>
    <xf numFmtId="0" fontId="7" fillId="0" borderId="0" xfId="7" applyFont="1"/>
    <xf numFmtId="0" fontId="15" fillId="0" borderId="0" xfId="7" applyFont="1"/>
    <xf numFmtId="0" fontId="7" fillId="0" borderId="0" xfId="7" applyFont="1" applyAlignment="1">
      <alignment horizontal="right" vertical="center"/>
    </xf>
    <xf numFmtId="0" fontId="15" fillId="0" borderId="0" xfId="7" applyFont="1" applyAlignment="1">
      <alignment horizontal="right" vertical="center"/>
    </xf>
    <xf numFmtId="0" fontId="19" fillId="0" borderId="0" xfId="7" applyFont="1" applyAlignment="1">
      <alignment horizontal="right" vertical="center"/>
    </xf>
    <xf numFmtId="0" fontId="12" fillId="0" borderId="6" xfId="7" applyFont="1" applyBorder="1" applyAlignment="1" applyProtection="1">
      <alignment horizontal="left" vertical="center"/>
      <protection hidden="1"/>
    </xf>
    <xf numFmtId="0" fontId="12" fillId="0" borderId="2" xfId="7" applyFont="1" applyBorder="1" applyAlignment="1" applyProtection="1">
      <alignment horizontal="left" vertical="center"/>
      <protection hidden="1"/>
    </xf>
    <xf numFmtId="166" fontId="12" fillId="0" borderId="8" xfId="7" applyNumberFormat="1" applyFont="1" applyBorder="1" applyAlignment="1" applyProtection="1">
      <alignment horizontal="right" vertical="center"/>
      <protection hidden="1"/>
    </xf>
    <xf numFmtId="0" fontId="12" fillId="0" borderId="8" xfId="7" applyFont="1" applyBorder="1" applyAlignment="1" applyProtection="1">
      <alignment horizontal="left" vertical="center"/>
      <protection hidden="1"/>
    </xf>
    <xf numFmtId="165" fontId="13" fillId="0" borderId="1" xfId="7" applyNumberFormat="1" applyFont="1" applyBorder="1" applyAlignment="1" applyProtection="1">
      <alignment horizontal="right" vertical="center"/>
      <protection hidden="1"/>
    </xf>
    <xf numFmtId="165" fontId="13" fillId="0" borderId="2" xfId="7" applyNumberFormat="1" applyFont="1" applyBorder="1" applyAlignment="1" applyProtection="1">
      <alignment horizontal="right" vertical="center"/>
      <protection hidden="1"/>
    </xf>
    <xf numFmtId="168" fontId="13" fillId="0" borderId="2" xfId="7" applyNumberFormat="1" applyFont="1" applyBorder="1" applyAlignment="1" applyProtection="1">
      <alignment horizontal="center" vertical="center"/>
      <protection hidden="1"/>
    </xf>
    <xf numFmtId="0" fontId="13" fillId="0" borderId="2" xfId="7" applyFont="1" applyBorder="1" applyAlignment="1" applyProtection="1">
      <alignment horizontal="left" vertical="center" wrapText="1"/>
      <protection hidden="1"/>
    </xf>
    <xf numFmtId="165" fontId="12" fillId="0" borderId="1" xfId="7" applyNumberFormat="1" applyFont="1" applyBorder="1" applyAlignment="1" applyProtection="1">
      <alignment horizontal="right" vertical="center"/>
      <protection hidden="1"/>
    </xf>
    <xf numFmtId="165" fontId="12" fillId="0" borderId="2" xfId="7" applyNumberFormat="1" applyFont="1" applyBorder="1" applyAlignment="1" applyProtection="1">
      <alignment horizontal="right" vertical="center"/>
      <protection hidden="1"/>
    </xf>
    <xf numFmtId="0" fontId="12" fillId="0" borderId="1" xfId="7" applyFont="1" applyBorder="1" applyAlignment="1" applyProtection="1">
      <alignment horizontal="center" vertical="center"/>
      <protection hidden="1"/>
    </xf>
    <xf numFmtId="0" fontId="12" fillId="0" borderId="2" xfId="7" applyFont="1" applyBorder="1" applyAlignment="1" applyProtection="1">
      <alignment horizontal="center" vertical="center"/>
      <protection hidden="1"/>
    </xf>
    <xf numFmtId="168" fontId="12" fillId="0" borderId="2" xfId="7" applyNumberFormat="1" applyFont="1" applyBorder="1" applyAlignment="1" applyProtection="1">
      <alignment horizontal="center" vertical="center"/>
      <protection hidden="1"/>
    </xf>
    <xf numFmtId="0" fontId="12" fillId="0" borderId="2" xfId="7" applyFont="1" applyBorder="1" applyAlignment="1" applyProtection="1">
      <alignment horizontal="left" vertical="center" wrapText="1"/>
      <protection hidden="1"/>
    </xf>
    <xf numFmtId="0" fontId="11" fillId="0" borderId="0" xfId="7" applyAlignment="1" applyProtection="1">
      <alignment horizontal="centerContinuous"/>
      <protection hidden="1"/>
    </xf>
    <xf numFmtId="172" fontId="12" fillId="0" borderId="1" xfId="7" applyNumberFormat="1" applyFont="1" applyBorder="1" applyAlignment="1" applyProtection="1">
      <alignment horizontal="right" vertical="center"/>
      <protection hidden="1"/>
    </xf>
    <xf numFmtId="172" fontId="12" fillId="0" borderId="2" xfId="7" applyNumberFormat="1" applyFont="1" applyBorder="1" applyAlignment="1" applyProtection="1">
      <alignment horizontal="right" vertical="center"/>
      <protection hidden="1"/>
    </xf>
    <xf numFmtId="0" fontId="11" fillId="0" borderId="18" xfId="7" applyBorder="1" applyProtection="1">
      <protection hidden="1"/>
    </xf>
    <xf numFmtId="0" fontId="11" fillId="0" borderId="13" xfId="7" applyBorder="1" applyProtection="1">
      <protection hidden="1"/>
    </xf>
    <xf numFmtId="0" fontId="11" fillId="0" borderId="17" xfId="7" applyBorder="1" applyProtection="1">
      <protection hidden="1"/>
    </xf>
    <xf numFmtId="0" fontId="11" fillId="0" borderId="14" xfId="7" applyBorder="1" applyProtection="1">
      <protection hidden="1"/>
    </xf>
    <xf numFmtId="169" fontId="13" fillId="0" borderId="2" xfId="7" applyNumberFormat="1" applyFont="1" applyBorder="1" applyAlignment="1" applyProtection="1">
      <alignment horizontal="center" vertical="center"/>
      <protection hidden="1"/>
    </xf>
    <xf numFmtId="169" fontId="12" fillId="0" borderId="2" xfId="7" applyNumberFormat="1" applyFont="1" applyBorder="1" applyAlignment="1" applyProtection="1">
      <alignment horizontal="center" vertical="center"/>
      <protection hidden="1"/>
    </xf>
    <xf numFmtId="169" fontId="12" fillId="0" borderId="1" xfId="7" applyNumberFormat="1" applyFont="1" applyBorder="1" applyProtection="1">
      <protection hidden="1"/>
    </xf>
    <xf numFmtId="0" fontId="14" fillId="0" borderId="16" xfId="7" applyFont="1" applyBorder="1" applyAlignment="1" applyProtection="1">
      <alignment horizontal="center" vertical="center" wrapText="1"/>
      <protection hidden="1"/>
    </xf>
    <xf numFmtId="0" fontId="14" fillId="0" borderId="15" xfId="7" applyFont="1" applyBorder="1" applyAlignment="1" applyProtection="1">
      <alignment horizontal="center" vertical="center" wrapText="1"/>
      <protection hidden="1"/>
    </xf>
    <xf numFmtId="0" fontId="13" fillId="0" borderId="11" xfId="7" applyFont="1" applyBorder="1" applyAlignment="1" applyProtection="1">
      <alignment horizontal="right"/>
      <protection hidden="1"/>
    </xf>
    <xf numFmtId="0" fontId="13" fillId="0" borderId="2" xfId="7" applyFont="1" applyBorder="1" applyAlignment="1" applyProtection="1">
      <alignment horizontal="center" vertical="center"/>
      <protection hidden="1"/>
    </xf>
    <xf numFmtId="0" fontId="13" fillId="0" borderId="1" xfId="7" applyFont="1" applyBorder="1" applyAlignment="1" applyProtection="1">
      <alignment horizontal="center" vertical="center"/>
      <protection hidden="1"/>
    </xf>
    <xf numFmtId="0" fontId="13" fillId="0" borderId="6" xfId="7" applyFont="1" applyBorder="1" applyAlignment="1" applyProtection="1">
      <alignment horizontal="center" vertical="center" wrapText="1"/>
      <protection hidden="1"/>
    </xf>
    <xf numFmtId="0" fontId="12" fillId="0" borderId="1" xfId="7" applyFont="1" applyBorder="1" applyProtection="1">
      <protection hidden="1"/>
    </xf>
    <xf numFmtId="0" fontId="12" fillId="0" borderId="2" xfId="7" applyFont="1" applyBorder="1" applyProtection="1">
      <protection hidden="1"/>
    </xf>
    <xf numFmtId="0" fontId="2" fillId="0" borderId="0" xfId="1" applyFont="1" applyAlignment="1">
      <alignment horizontal="right" wrapText="1"/>
    </xf>
    <xf numFmtId="0" fontId="1" fillId="0" borderId="0" xfId="1"/>
    <xf numFmtId="0" fontId="3" fillId="0" borderId="0" xfId="1" applyFont="1" applyAlignment="1">
      <alignment horizontal="center" wrapText="1"/>
    </xf>
    <xf numFmtId="0" fontId="1" fillId="0" borderId="0" xfId="1" applyAlignment="1">
      <alignment wrapText="1"/>
    </xf>
    <xf numFmtId="169" fontId="13" fillId="0" borderId="1" xfId="7" applyNumberFormat="1" applyFont="1" applyBorder="1" applyAlignment="1" applyProtection="1">
      <alignment wrapText="1"/>
      <protection hidden="1"/>
    </xf>
    <xf numFmtId="169" fontId="13" fillId="0" borderId="2" xfId="7" applyNumberFormat="1" applyFont="1" applyBorder="1" applyAlignment="1" applyProtection="1">
      <alignment wrapText="1"/>
      <protection hidden="1"/>
    </xf>
    <xf numFmtId="171" fontId="12" fillId="0" borderId="1" xfId="7" applyNumberFormat="1" applyFont="1" applyBorder="1" applyAlignment="1" applyProtection="1">
      <alignment wrapText="1"/>
      <protection hidden="1"/>
    </xf>
    <xf numFmtId="171" fontId="12" fillId="0" borderId="2" xfId="7" applyNumberFormat="1" applyFont="1" applyBorder="1" applyAlignment="1" applyProtection="1">
      <alignment wrapText="1"/>
      <protection hidden="1"/>
    </xf>
    <xf numFmtId="0" fontId="12" fillId="0" borderId="1" xfId="7" applyFont="1" applyBorder="1" applyProtection="1">
      <protection hidden="1"/>
    </xf>
    <xf numFmtId="0" fontId="12" fillId="0" borderId="2" xfId="7" applyFont="1" applyBorder="1" applyProtection="1">
      <protection hidden="1"/>
    </xf>
    <xf numFmtId="169" fontId="12" fillId="0" borderId="1" xfId="7" applyNumberFormat="1" applyFont="1" applyBorder="1" applyAlignment="1" applyProtection="1">
      <alignment wrapText="1"/>
      <protection hidden="1"/>
    </xf>
    <xf numFmtId="169" fontId="12" fillId="0" borderId="2" xfId="7" applyNumberFormat="1" applyFont="1" applyBorder="1" applyAlignment="1" applyProtection="1">
      <alignment wrapText="1"/>
      <protection hidden="1"/>
    </xf>
    <xf numFmtId="0" fontId="12" fillId="0" borderId="0" xfId="7" applyFont="1" applyAlignment="1" applyProtection="1">
      <alignment horizontal="center" vertical="top" wrapText="1"/>
      <protection hidden="1"/>
    </xf>
    <xf numFmtId="0" fontId="13" fillId="0" borderId="1" xfId="7" applyFont="1" applyBorder="1" applyAlignment="1" applyProtection="1">
      <alignment horizontal="center" vertical="center"/>
      <protection hidden="1"/>
    </xf>
    <xf numFmtId="0" fontId="13" fillId="0" borderId="2" xfId="7" applyFont="1" applyBorder="1" applyAlignment="1" applyProtection="1">
      <alignment horizontal="center" vertical="center"/>
      <protection hidden="1"/>
    </xf>
    <xf numFmtId="0" fontId="13" fillId="0" borderId="10" xfId="7" applyFont="1" applyBorder="1" applyAlignment="1" applyProtection="1">
      <alignment horizontal="center" vertical="center"/>
      <protection hidden="1"/>
    </xf>
    <xf numFmtId="0" fontId="13" fillId="0" borderId="8" xfId="7" applyFont="1" applyBorder="1" applyAlignment="1" applyProtection="1">
      <alignment horizontal="center" vertical="center"/>
      <protection hidden="1"/>
    </xf>
    <xf numFmtId="0" fontId="13" fillId="0" borderId="6" xfId="7" applyFont="1" applyBorder="1" applyAlignment="1" applyProtection="1">
      <alignment horizontal="center" vertical="center" wrapText="1"/>
      <protection hidden="1"/>
    </xf>
    <xf numFmtId="0" fontId="13" fillId="0" borderId="1" xfId="7" applyFont="1" applyBorder="1" applyAlignment="1" applyProtection="1">
      <alignment horizontal="center" vertical="center" wrapText="1"/>
      <protection hidden="1"/>
    </xf>
    <xf numFmtId="0" fontId="15" fillId="0" borderId="0" xfId="7" applyFont="1" applyAlignment="1">
      <alignment horizontal="right" vertical="center"/>
    </xf>
    <xf numFmtId="0" fontId="18" fillId="0" borderId="0" xfId="7" applyFont="1" applyAlignment="1">
      <alignment horizontal="center" vertical="center" wrapText="1"/>
    </xf>
    <xf numFmtId="0" fontId="11" fillId="0" borderId="0" xfId="7" applyAlignment="1">
      <alignment wrapText="1"/>
    </xf>
    <xf numFmtId="0" fontId="18" fillId="0" borderId="0" xfId="7" applyFont="1" applyAlignment="1">
      <alignment horizontal="center" wrapText="1"/>
    </xf>
    <xf numFmtId="0" fontId="1" fillId="0" borderId="0" xfId="7" applyFont="1" applyAlignment="1">
      <alignment wrapText="1"/>
    </xf>
    <xf numFmtId="0" fontId="13" fillId="0" borderId="0" xfId="7" applyFont="1" applyAlignment="1" applyProtection="1">
      <alignment horizontal="right" vertical="center" wrapText="1"/>
      <protection hidden="1"/>
    </xf>
    <xf numFmtId="0" fontId="13" fillId="0" borderId="0" xfId="7" applyFont="1" applyAlignment="1" applyProtection="1">
      <alignment horizontal="right" vertical="center"/>
      <protection hidden="1"/>
    </xf>
    <xf numFmtId="0" fontId="12" fillId="0" borderId="0" xfId="7" applyFont="1" applyAlignment="1" applyProtection="1">
      <alignment vertical="top" wrapText="1"/>
      <protection hidden="1"/>
    </xf>
    <xf numFmtId="0" fontId="13" fillId="0" borderId="0" xfId="7" applyFont="1" applyAlignment="1" applyProtection="1">
      <alignment horizontal="right"/>
      <protection hidden="1"/>
    </xf>
    <xf numFmtId="0" fontId="13" fillId="0" borderId="7" xfId="7" applyFont="1" applyBorder="1" applyAlignment="1" applyProtection="1">
      <alignment horizontal="center" vertical="center"/>
      <protection hidden="1"/>
    </xf>
    <xf numFmtId="0" fontId="13" fillId="0" borderId="6" xfId="7" applyFont="1" applyBorder="1" applyAlignment="1" applyProtection="1">
      <alignment horizontal="center" vertical="center"/>
      <protection hidden="1"/>
    </xf>
    <xf numFmtId="0" fontId="13" fillId="0" borderId="7" xfId="7" applyFont="1" applyBorder="1" applyAlignment="1" applyProtection="1">
      <alignment horizontal="center" vertical="center"/>
      <protection hidden="1"/>
    </xf>
    <xf numFmtId="0" fontId="13" fillId="0" borderId="7" xfId="7" applyFont="1" applyBorder="1" applyAlignment="1" applyProtection="1">
      <alignment horizontal="center" vertical="center" wrapText="1"/>
      <protection hidden="1"/>
    </xf>
    <xf numFmtId="0" fontId="13" fillId="0" borderId="0" xfId="7" applyFont="1" applyAlignment="1" applyProtection="1">
      <alignment horizontal="center" vertical="center" wrapText="1"/>
      <protection hidden="1"/>
    </xf>
    <xf numFmtId="0" fontId="13" fillId="0" borderId="12" xfId="7" applyFont="1" applyBorder="1" applyAlignment="1" applyProtection="1">
      <alignment horizontal="center" vertical="center"/>
      <protection hidden="1"/>
    </xf>
    <xf numFmtId="0" fontId="13" fillId="0" borderId="3" xfId="7" applyFont="1" applyBorder="1" applyAlignment="1" applyProtection="1">
      <alignment horizontal="center" vertical="center"/>
      <protection hidden="1"/>
    </xf>
    <xf numFmtId="0" fontId="13" fillId="0" borderId="3" xfId="7" applyFont="1" applyBorder="1" applyAlignment="1" applyProtection="1">
      <alignment horizontal="center" vertical="center" wrapText="1"/>
      <protection hidden="1"/>
    </xf>
    <xf numFmtId="170" fontId="12" fillId="0" borderId="1" xfId="7" applyNumberFormat="1" applyFont="1" applyBorder="1" applyAlignment="1" applyProtection="1">
      <alignment wrapText="1"/>
      <protection hidden="1"/>
    </xf>
    <xf numFmtId="169" fontId="13" fillId="0" borderId="7" xfId="7" applyNumberFormat="1" applyFont="1" applyBorder="1" applyProtection="1">
      <protection hidden="1"/>
    </xf>
    <xf numFmtId="169" fontId="13" fillId="0" borderId="2" xfId="7" applyNumberFormat="1" applyFont="1" applyBorder="1" applyProtection="1">
      <protection hidden="1"/>
    </xf>
    <xf numFmtId="168" fontId="12" fillId="0" borderId="1" xfId="7" applyNumberFormat="1" applyFont="1" applyBorder="1" applyAlignment="1" applyProtection="1">
      <alignment horizontal="center" vertical="center"/>
      <protection hidden="1"/>
    </xf>
    <xf numFmtId="168" fontId="13" fillId="0" borderId="6" xfId="7" applyNumberFormat="1" applyFont="1" applyBorder="1" applyAlignment="1" applyProtection="1">
      <alignment horizontal="center" vertical="center"/>
      <protection hidden="1"/>
    </xf>
    <xf numFmtId="0" fontId="13" fillId="0" borderId="6" xfId="7" applyFont="1" applyBorder="1" applyAlignment="1" applyProtection="1">
      <alignment horizontal="center" vertical="center"/>
      <protection hidden="1"/>
    </xf>
    <xf numFmtId="173" fontId="13" fillId="0" borderId="6" xfId="7" applyNumberFormat="1" applyFont="1" applyBorder="1" applyAlignment="1" applyProtection="1">
      <alignment horizontal="right" vertical="center"/>
      <protection hidden="1"/>
    </xf>
    <xf numFmtId="167" fontId="13" fillId="0" borderId="7" xfId="7" applyNumberFormat="1" applyFont="1" applyBorder="1" applyAlignment="1" applyProtection="1">
      <alignment horizontal="right" vertical="center"/>
      <protection hidden="1"/>
    </xf>
    <xf numFmtId="0" fontId="13" fillId="0" borderId="1" xfId="7" applyFont="1" applyBorder="1" applyAlignment="1" applyProtection="1">
      <alignment horizontal="right" vertical="center"/>
      <protection hidden="1"/>
    </xf>
    <xf numFmtId="171" fontId="12" fillId="0" borderId="1" xfId="7" applyNumberFormat="1" applyFont="1" applyBorder="1" applyProtection="1">
      <protection hidden="1"/>
    </xf>
    <xf numFmtId="170" fontId="13" fillId="0" borderId="1" xfId="7" applyNumberFormat="1" applyFont="1" applyBorder="1" applyAlignment="1" applyProtection="1">
      <alignment wrapText="1"/>
      <protection hidden="1"/>
    </xf>
    <xf numFmtId="168" fontId="13" fillId="0" borderId="1" xfId="7" applyNumberFormat="1" applyFont="1" applyBorder="1" applyAlignment="1" applyProtection="1">
      <alignment horizontal="center" vertical="center"/>
      <protection hidden="1"/>
    </xf>
    <xf numFmtId="1" fontId="12" fillId="0" borderId="8" xfId="7" applyNumberFormat="1" applyFont="1" applyBorder="1" applyAlignment="1" applyProtection="1">
      <alignment horizontal="right" vertical="center"/>
      <protection hidden="1"/>
    </xf>
    <xf numFmtId="165" fontId="12" fillId="0" borderId="7" xfId="7" applyNumberFormat="1" applyFont="1" applyBorder="1" applyAlignment="1" applyProtection="1">
      <alignment horizontal="right" vertical="center"/>
      <protection hidden="1"/>
    </xf>
    <xf numFmtId="166" fontId="12" fillId="0" borderId="0" xfId="7" applyNumberFormat="1" applyFont="1" applyAlignment="1" applyProtection="1">
      <alignment horizontal="right" vertical="center"/>
      <protection hidden="1"/>
    </xf>
    <xf numFmtId="0" fontId="12" fillId="0" borderId="7" xfId="7" applyFont="1" applyBorder="1" applyAlignment="1" applyProtection="1">
      <alignment horizontal="left" vertical="center"/>
      <protection hidden="1"/>
    </xf>
    <xf numFmtId="0" fontId="11" fillId="0" borderId="6" xfId="7" applyBorder="1" applyProtection="1">
      <protection hidden="1"/>
    </xf>
    <xf numFmtId="0" fontId="13" fillId="0" borderId="0" xfId="7" applyFont="1" applyAlignment="1" applyProtection="1">
      <alignment horizontal="center" vertical="center" wrapText="1"/>
      <protection hidden="1"/>
    </xf>
  </cellXfs>
  <cellStyles count="8">
    <cellStyle name="Обычный" xfId="0" builtinId="0"/>
    <cellStyle name="Обычный 2" xfId="1" xr:uid="{A84C164E-38C1-4727-B649-FC0FDE27A3AB}"/>
    <cellStyle name="Обычный 3" xfId="6" xr:uid="{04951529-2960-4A94-B98A-358FA43C87A2}"/>
    <cellStyle name="Обычный 4" xfId="5" xr:uid="{CFE2AA38-8CA4-4663-8752-58E0D512BEBC}"/>
    <cellStyle name="Обычный 5" xfId="4" xr:uid="{8740E6A8-B08A-4CE2-A2AD-489A8D898381}"/>
    <cellStyle name="Обычный 6" xfId="3" xr:uid="{FE3B8212-AA1D-4531-BB61-C9DA06192E63}"/>
    <cellStyle name="Обычный 7" xfId="2" xr:uid="{2EDD3C6A-4AD8-418B-97A3-EE1A611214C8}"/>
    <cellStyle name="Обычный 8" xfId="7" xr:uid="{D971FD0C-3DF2-4129-912C-4DD15E0F60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79AF0-45A4-406F-B49D-492B7878DB53}">
  <sheetPr>
    <pageSetUpPr fitToPage="1"/>
  </sheetPr>
  <dimension ref="A1:G141"/>
  <sheetViews>
    <sheetView view="pageBreakPreview" topLeftCell="A20" zoomScaleNormal="100" zoomScaleSheetLayoutView="100" workbookViewId="0">
      <selection activeCell="C141" sqref="C141"/>
    </sheetView>
  </sheetViews>
  <sheetFormatPr defaultRowHeight="12.75" x14ac:dyDescent="0.2"/>
  <cols>
    <col min="1" max="1" width="24" style="1" customWidth="1"/>
    <col min="2" max="2" width="52.42578125" style="1" customWidth="1"/>
    <col min="3" max="3" width="15" style="1" customWidth="1"/>
    <col min="4" max="4" width="16.5703125" style="1" customWidth="1"/>
    <col min="5" max="5" width="18" style="1" customWidth="1"/>
    <col min="6" max="6" width="14.140625" style="1" hidden="1" customWidth="1"/>
    <col min="7" max="7" width="0.28515625" style="1" hidden="1" customWidth="1"/>
    <col min="8" max="8" width="11.5703125" style="1" customWidth="1"/>
    <col min="9" max="9" width="10.5703125" style="1" customWidth="1"/>
    <col min="10" max="16384" width="9.140625" style="1"/>
  </cols>
  <sheetData>
    <row r="1" spans="1:7" ht="7.5" customHeight="1" x14ac:dyDescent="0.2"/>
    <row r="2" spans="1:7" ht="21.75" customHeight="1" x14ac:dyDescent="0.25">
      <c r="A2" s="51"/>
      <c r="B2" s="51"/>
      <c r="C2" s="118" t="s">
        <v>237</v>
      </c>
      <c r="D2" s="119"/>
      <c r="E2" s="119"/>
      <c r="F2" s="119"/>
      <c r="G2" s="119"/>
    </row>
    <row r="3" spans="1:7" ht="32.25" customHeight="1" x14ac:dyDescent="0.25">
      <c r="A3" s="120" t="s">
        <v>236</v>
      </c>
      <c r="B3" s="120"/>
      <c r="C3" s="120"/>
      <c r="D3" s="121"/>
      <c r="E3" s="121"/>
      <c r="F3" s="52"/>
      <c r="G3" s="52"/>
    </row>
    <row r="4" spans="1:7" ht="15.75" x14ac:dyDescent="0.25">
      <c r="A4" s="51"/>
      <c r="B4" s="51"/>
      <c r="C4" s="51"/>
      <c r="D4" s="51"/>
      <c r="E4" s="51" t="s">
        <v>235</v>
      </c>
      <c r="G4" s="1" t="s">
        <v>234</v>
      </c>
    </row>
    <row r="5" spans="1:7" ht="48" customHeight="1" x14ac:dyDescent="0.25">
      <c r="A5" s="50" t="s">
        <v>233</v>
      </c>
      <c r="B5" s="48" t="s">
        <v>232</v>
      </c>
      <c r="C5" s="49" t="s">
        <v>231</v>
      </c>
      <c r="D5" s="49" t="s">
        <v>230</v>
      </c>
      <c r="E5" s="49" t="s">
        <v>229</v>
      </c>
      <c r="F5" s="48"/>
      <c r="G5" s="48" t="s">
        <v>228</v>
      </c>
    </row>
    <row r="6" spans="1:7" ht="15.75" x14ac:dyDescent="0.25">
      <c r="A6" s="11" t="s">
        <v>227</v>
      </c>
      <c r="B6" s="10" t="s">
        <v>226</v>
      </c>
      <c r="C6" s="9">
        <f>C7+C23+C28+C29+C52+C54+C95+C75</f>
        <v>6720.8</v>
      </c>
      <c r="D6" s="9">
        <f>D7+D23+D28+D29+D52+D54+D95</f>
        <v>6636.4999999999991</v>
      </c>
      <c r="E6" s="9">
        <f>E7+E23+E28+E29+E52+E54+E95</f>
        <v>6713.4</v>
      </c>
      <c r="F6" s="8"/>
      <c r="G6" s="8">
        <f>SUM(G7+G23+G28+G29+G52+G54+G72+G75+G96)</f>
        <v>6049.5</v>
      </c>
    </row>
    <row r="7" spans="1:7" ht="15.75" x14ac:dyDescent="0.25">
      <c r="A7" s="13" t="s">
        <v>225</v>
      </c>
      <c r="B7" s="7" t="s">
        <v>224</v>
      </c>
      <c r="C7" s="3">
        <f>SUM(C9)</f>
        <v>941.5</v>
      </c>
      <c r="D7" s="3">
        <f>SUM(D9)</f>
        <v>925.2</v>
      </c>
      <c r="E7" s="3">
        <f>SUM(E9)</f>
        <v>930.8</v>
      </c>
      <c r="F7" s="2"/>
      <c r="G7" s="2">
        <f>SUM(G9)</f>
        <v>1056.5999999999999</v>
      </c>
    </row>
    <row r="8" spans="1:7" ht="15.75" hidden="1" x14ac:dyDescent="0.25">
      <c r="A8" s="13"/>
      <c r="B8" s="7"/>
      <c r="C8" s="3"/>
      <c r="D8" s="3"/>
      <c r="E8" s="3"/>
      <c r="F8" s="2"/>
      <c r="G8" s="2"/>
    </row>
    <row r="9" spans="1:7" ht="13.5" customHeight="1" x14ac:dyDescent="0.25">
      <c r="A9" s="13" t="s">
        <v>223</v>
      </c>
      <c r="B9" s="7" t="s">
        <v>222</v>
      </c>
      <c r="C9" s="3">
        <f>C17+C20+C21+C22</f>
        <v>941.5</v>
      </c>
      <c r="D9" s="3">
        <f>D17+D20+D22</f>
        <v>925.2</v>
      </c>
      <c r="E9" s="3">
        <f>E17+E20+E22</f>
        <v>930.8</v>
      </c>
      <c r="F9" s="2"/>
      <c r="G9" s="2">
        <f>SUM(G17:G22)</f>
        <v>1056.5999999999999</v>
      </c>
    </row>
    <row r="10" spans="1:7" ht="47.25" hidden="1" x14ac:dyDescent="0.25">
      <c r="A10" s="13" t="s">
        <v>221</v>
      </c>
      <c r="B10" s="47" t="s">
        <v>220</v>
      </c>
      <c r="C10" s="3"/>
      <c r="D10" s="3"/>
      <c r="E10" s="3"/>
      <c r="F10" s="2"/>
      <c r="G10" s="2"/>
    </row>
    <row r="11" spans="1:7" ht="63" hidden="1" x14ac:dyDescent="0.25">
      <c r="A11" s="13" t="s">
        <v>219</v>
      </c>
      <c r="B11" s="12" t="s">
        <v>218</v>
      </c>
      <c r="C11" s="3"/>
      <c r="D11" s="3"/>
      <c r="E11" s="3"/>
      <c r="F11" s="2"/>
      <c r="G11" s="2"/>
    </row>
    <row r="12" spans="1:7" ht="126" hidden="1" x14ac:dyDescent="0.25">
      <c r="A12" s="13" t="s">
        <v>217</v>
      </c>
      <c r="B12" s="12" t="s">
        <v>216</v>
      </c>
      <c r="C12" s="3"/>
      <c r="D12" s="3"/>
      <c r="E12" s="3"/>
      <c r="F12" s="2"/>
      <c r="G12" s="2"/>
    </row>
    <row r="13" spans="1:7" ht="110.25" hidden="1" x14ac:dyDescent="0.25">
      <c r="A13" s="13" t="s">
        <v>215</v>
      </c>
      <c r="B13" s="12" t="s">
        <v>214</v>
      </c>
      <c r="C13" s="3"/>
      <c r="D13" s="3"/>
      <c r="E13" s="3"/>
      <c r="F13" s="2"/>
      <c r="G13" s="2"/>
    </row>
    <row r="14" spans="1:7" ht="63" hidden="1" x14ac:dyDescent="0.25">
      <c r="A14" s="13" t="s">
        <v>213</v>
      </c>
      <c r="B14" s="12" t="s">
        <v>212</v>
      </c>
      <c r="C14" s="3"/>
      <c r="D14" s="3"/>
      <c r="E14" s="3"/>
      <c r="F14" s="2"/>
      <c r="G14" s="2"/>
    </row>
    <row r="15" spans="1:7" ht="299.25" hidden="1" x14ac:dyDescent="0.25">
      <c r="A15" s="13" t="s">
        <v>211</v>
      </c>
      <c r="B15" s="12" t="s">
        <v>210</v>
      </c>
      <c r="C15" s="3"/>
      <c r="D15" s="3"/>
      <c r="E15" s="3"/>
      <c r="F15" s="2"/>
      <c r="G15" s="2"/>
    </row>
    <row r="16" spans="1:7" ht="15.75" x14ac:dyDescent="0.25">
      <c r="A16" s="13"/>
      <c r="B16" s="12" t="s">
        <v>209</v>
      </c>
      <c r="C16" s="3"/>
      <c r="D16" s="3"/>
      <c r="E16" s="3"/>
      <c r="F16" s="2"/>
      <c r="G16" s="2"/>
    </row>
    <row r="17" spans="1:7" ht="110.25" customHeight="1" x14ac:dyDescent="0.25">
      <c r="A17" s="13" t="s">
        <v>208</v>
      </c>
      <c r="B17" s="18" t="s">
        <v>207</v>
      </c>
      <c r="C17" s="3">
        <v>871.5</v>
      </c>
      <c r="D17" s="3">
        <v>873.2</v>
      </c>
      <c r="E17" s="3">
        <v>874.8</v>
      </c>
      <c r="F17" s="2"/>
      <c r="G17" s="2">
        <v>956.6</v>
      </c>
    </row>
    <row r="18" spans="1:7" ht="80.25" hidden="1" customHeight="1" x14ac:dyDescent="0.25">
      <c r="A18" s="13"/>
      <c r="B18" s="12"/>
      <c r="C18" s="3"/>
      <c r="D18" s="3"/>
      <c r="E18" s="3"/>
      <c r="F18" s="2"/>
      <c r="G18" s="2"/>
    </row>
    <row r="19" spans="1:7" ht="80.25" hidden="1" customHeight="1" x14ac:dyDescent="0.25">
      <c r="A19" s="13"/>
      <c r="B19" s="12"/>
      <c r="C19" s="3"/>
      <c r="D19" s="3"/>
      <c r="E19" s="3"/>
      <c r="F19" s="2"/>
      <c r="G19" s="2"/>
    </row>
    <row r="20" spans="1:7" ht="126" customHeight="1" x14ac:dyDescent="0.25">
      <c r="A20" s="13" t="s">
        <v>206</v>
      </c>
      <c r="B20" s="18" t="s">
        <v>205</v>
      </c>
      <c r="C20" s="3">
        <v>42.6</v>
      </c>
      <c r="D20" s="3">
        <v>52</v>
      </c>
      <c r="E20" s="3">
        <v>56</v>
      </c>
      <c r="F20" s="2"/>
      <c r="G20" s="2">
        <v>100</v>
      </c>
    </row>
    <row r="21" spans="1:7" ht="131.25" customHeight="1" x14ac:dyDescent="0.25">
      <c r="A21" s="13" t="s">
        <v>204</v>
      </c>
      <c r="B21" s="18" t="s">
        <v>203</v>
      </c>
      <c r="C21" s="3">
        <v>20</v>
      </c>
      <c r="D21" s="3">
        <v>21</v>
      </c>
      <c r="E21" s="3">
        <v>25</v>
      </c>
      <c r="F21" s="2"/>
      <c r="G21" s="2"/>
    </row>
    <row r="22" spans="1:7" ht="123.75" customHeight="1" x14ac:dyDescent="0.25">
      <c r="A22" s="13" t="s">
        <v>482</v>
      </c>
      <c r="B22" s="18" t="s">
        <v>483</v>
      </c>
      <c r="C22" s="3">
        <v>7.4</v>
      </c>
      <c r="D22" s="3">
        <v>0</v>
      </c>
      <c r="E22" s="3">
        <v>0</v>
      </c>
      <c r="F22" s="2"/>
      <c r="G22" s="2"/>
    </row>
    <row r="23" spans="1:7" ht="45" customHeight="1" x14ac:dyDescent="0.25">
      <c r="A23" s="13" t="s">
        <v>202</v>
      </c>
      <c r="B23" s="18" t="s">
        <v>201</v>
      </c>
      <c r="C23" s="3">
        <f>SUM(C24:C27)</f>
        <v>2627</v>
      </c>
      <c r="D23" s="3">
        <f>SUM(D24:D27)</f>
        <v>3083.5</v>
      </c>
      <c r="E23" s="3">
        <f>SUM(E24:E27)</f>
        <v>3107.6000000000004</v>
      </c>
      <c r="F23" s="2"/>
      <c r="G23" s="2">
        <v>1370.5</v>
      </c>
    </row>
    <row r="24" spans="1:7" ht="90" x14ac:dyDescent="0.25">
      <c r="A24" s="13" t="s">
        <v>200</v>
      </c>
      <c r="B24" s="46" t="s">
        <v>199</v>
      </c>
      <c r="C24" s="3">
        <v>1474.65</v>
      </c>
      <c r="D24" s="3">
        <v>1658.2</v>
      </c>
      <c r="E24" s="3">
        <v>1699.7</v>
      </c>
      <c r="F24" s="2"/>
      <c r="G24" s="2"/>
    </row>
    <row r="25" spans="1:7" ht="105" x14ac:dyDescent="0.25">
      <c r="A25" s="13" t="s">
        <v>198</v>
      </c>
      <c r="B25" s="45" t="s">
        <v>197</v>
      </c>
      <c r="C25" s="3">
        <v>6.35</v>
      </c>
      <c r="D25" s="3">
        <v>7.2</v>
      </c>
      <c r="E25" s="3">
        <v>8</v>
      </c>
      <c r="F25" s="2"/>
      <c r="G25" s="2"/>
    </row>
    <row r="26" spans="1:7" ht="90" x14ac:dyDescent="0.25">
      <c r="A26" s="13" t="s">
        <v>196</v>
      </c>
      <c r="B26" s="44" t="s">
        <v>195</v>
      </c>
      <c r="C26" s="3">
        <v>1290</v>
      </c>
      <c r="D26" s="3">
        <v>1573.1</v>
      </c>
      <c r="E26" s="3">
        <v>1588.9</v>
      </c>
      <c r="F26" s="2"/>
      <c r="G26" s="2"/>
    </row>
    <row r="27" spans="1:7" ht="90" x14ac:dyDescent="0.25">
      <c r="A27" s="13" t="s">
        <v>194</v>
      </c>
      <c r="B27" s="43" t="s">
        <v>193</v>
      </c>
      <c r="C27" s="3">
        <v>-144</v>
      </c>
      <c r="D27" s="3">
        <v>-155</v>
      </c>
      <c r="E27" s="3">
        <v>-189</v>
      </c>
      <c r="F27" s="2"/>
      <c r="G27" s="2"/>
    </row>
    <row r="28" spans="1:7" ht="15.75" x14ac:dyDescent="0.25">
      <c r="A28" s="13" t="s">
        <v>192</v>
      </c>
      <c r="B28" s="12" t="s">
        <v>191</v>
      </c>
      <c r="C28" s="3">
        <v>33.5</v>
      </c>
      <c r="D28" s="3">
        <v>18.600000000000001</v>
      </c>
      <c r="E28" s="3">
        <v>19.2</v>
      </c>
      <c r="F28" s="2"/>
      <c r="G28" s="2">
        <v>7.2</v>
      </c>
    </row>
    <row r="29" spans="1:7" ht="15.75" x14ac:dyDescent="0.25">
      <c r="A29" s="13" t="s">
        <v>190</v>
      </c>
      <c r="B29" s="7" t="s">
        <v>189</v>
      </c>
      <c r="C29" s="3">
        <f>C30+C32</f>
        <v>1908.8</v>
      </c>
      <c r="D29" s="3">
        <f>D30+D32</f>
        <v>2313.5</v>
      </c>
      <c r="E29" s="3">
        <f>E30+E32</f>
        <v>2356.6999999999998</v>
      </c>
      <c r="F29" s="2"/>
      <c r="G29" s="2">
        <f>SUM(G30+G32)</f>
        <v>2642.2</v>
      </c>
    </row>
    <row r="30" spans="1:7" ht="60.75" customHeight="1" x14ac:dyDescent="0.25">
      <c r="A30" s="13" t="s">
        <v>188</v>
      </c>
      <c r="B30" s="42" t="s">
        <v>187</v>
      </c>
      <c r="C30" s="40">
        <v>376.5</v>
      </c>
      <c r="D30" s="40">
        <v>431.2</v>
      </c>
      <c r="E30" s="40">
        <v>474.4</v>
      </c>
      <c r="F30" s="39"/>
      <c r="G30" s="39">
        <v>140.5</v>
      </c>
    </row>
    <row r="31" spans="1:7" ht="15.75" hidden="1" x14ac:dyDescent="0.25">
      <c r="A31" s="13"/>
      <c r="B31" s="41"/>
      <c r="C31" s="40"/>
      <c r="D31" s="40"/>
      <c r="E31" s="40"/>
      <c r="F31" s="39"/>
      <c r="G31" s="39"/>
    </row>
    <row r="32" spans="1:7" ht="15.75" x14ac:dyDescent="0.25">
      <c r="A32" s="13" t="s">
        <v>186</v>
      </c>
      <c r="B32" s="38" t="s">
        <v>185</v>
      </c>
      <c r="C32" s="3">
        <f>SUM(C50:C51)</f>
        <v>1532.3</v>
      </c>
      <c r="D32" s="3">
        <f>SUM(D50:D51)</f>
        <v>1882.3</v>
      </c>
      <c r="E32" s="3">
        <f>SUM(E50:E51)</f>
        <v>1882.3</v>
      </c>
      <c r="F32" s="2"/>
      <c r="G32" s="2">
        <f>SUM(G50:G51)</f>
        <v>2501.6999999999998</v>
      </c>
    </row>
    <row r="33" spans="1:7" ht="31.5" hidden="1" x14ac:dyDescent="0.25">
      <c r="A33" s="35" t="s">
        <v>184</v>
      </c>
      <c r="B33" s="20" t="s">
        <v>183</v>
      </c>
      <c r="C33" s="21"/>
      <c r="D33" s="21"/>
      <c r="E33" s="21"/>
      <c r="F33" s="15"/>
      <c r="G33" s="15"/>
    </row>
    <row r="34" spans="1:7" ht="94.5" hidden="1" x14ac:dyDescent="0.25">
      <c r="A34" s="13" t="s">
        <v>182</v>
      </c>
      <c r="B34" s="12" t="s">
        <v>181</v>
      </c>
      <c r="C34" s="3"/>
      <c r="D34" s="3"/>
      <c r="E34" s="3"/>
      <c r="F34" s="2"/>
      <c r="G34" s="2"/>
    </row>
    <row r="35" spans="1:7" ht="47.25" hidden="1" x14ac:dyDescent="0.25">
      <c r="A35" s="35" t="s">
        <v>180</v>
      </c>
      <c r="B35" s="20" t="s">
        <v>179</v>
      </c>
      <c r="C35" s="21"/>
      <c r="D35" s="21"/>
      <c r="E35" s="21"/>
      <c r="F35" s="15"/>
      <c r="G35" s="15"/>
    </row>
    <row r="36" spans="1:7" ht="31.5" hidden="1" x14ac:dyDescent="0.25">
      <c r="A36" s="13" t="s">
        <v>178</v>
      </c>
      <c r="B36" s="12" t="s">
        <v>177</v>
      </c>
      <c r="C36" s="3"/>
      <c r="D36" s="3"/>
      <c r="E36" s="3"/>
      <c r="F36" s="2"/>
      <c r="G36" s="2"/>
    </row>
    <row r="37" spans="1:7" ht="126" hidden="1" x14ac:dyDescent="0.25">
      <c r="A37" s="13" t="s">
        <v>176</v>
      </c>
      <c r="B37" s="12" t="s">
        <v>175</v>
      </c>
      <c r="C37" s="3"/>
      <c r="D37" s="3"/>
      <c r="E37" s="3"/>
      <c r="F37" s="2"/>
      <c r="G37" s="2"/>
    </row>
    <row r="38" spans="1:7" ht="47.25" hidden="1" x14ac:dyDescent="0.25">
      <c r="A38" s="13" t="s">
        <v>174</v>
      </c>
      <c r="B38" s="12" t="s">
        <v>165</v>
      </c>
      <c r="C38" s="3"/>
      <c r="D38" s="3"/>
      <c r="E38" s="3"/>
      <c r="F38" s="2"/>
      <c r="G38" s="2"/>
    </row>
    <row r="39" spans="1:7" ht="31.5" hidden="1" x14ac:dyDescent="0.25">
      <c r="A39" s="35" t="s">
        <v>173</v>
      </c>
      <c r="B39" s="20" t="s">
        <v>172</v>
      </c>
      <c r="C39" s="21"/>
      <c r="D39" s="21"/>
      <c r="E39" s="21"/>
      <c r="F39" s="15"/>
      <c r="G39" s="15"/>
    </row>
    <row r="40" spans="1:7" ht="63" hidden="1" x14ac:dyDescent="0.25">
      <c r="A40" s="13" t="s">
        <v>171</v>
      </c>
      <c r="B40" s="12" t="s">
        <v>170</v>
      </c>
      <c r="C40" s="3"/>
      <c r="D40" s="3"/>
      <c r="E40" s="3"/>
      <c r="F40" s="2"/>
      <c r="G40" s="2"/>
    </row>
    <row r="41" spans="1:7" ht="31.5" hidden="1" x14ac:dyDescent="0.25">
      <c r="A41" s="35" t="s">
        <v>169</v>
      </c>
      <c r="B41" s="20" t="s">
        <v>163</v>
      </c>
      <c r="C41" s="21"/>
      <c r="D41" s="21"/>
      <c r="E41" s="21"/>
      <c r="F41" s="15"/>
      <c r="G41" s="15"/>
    </row>
    <row r="42" spans="1:7" ht="78.75" hidden="1" x14ac:dyDescent="0.25">
      <c r="A42" s="13" t="s">
        <v>168</v>
      </c>
      <c r="B42" s="12" t="s">
        <v>161</v>
      </c>
      <c r="C42" s="3"/>
      <c r="D42" s="3"/>
      <c r="E42" s="3"/>
      <c r="F42" s="2"/>
      <c r="G42" s="2"/>
    </row>
    <row r="43" spans="1:7" ht="31.5" hidden="1" x14ac:dyDescent="0.25">
      <c r="A43" s="13" t="s">
        <v>167</v>
      </c>
      <c r="B43" s="12" t="s">
        <v>157</v>
      </c>
      <c r="C43" s="3"/>
      <c r="D43" s="3"/>
      <c r="E43" s="3"/>
      <c r="F43" s="2"/>
      <c r="G43" s="2"/>
    </row>
    <row r="44" spans="1:7" ht="47.25" hidden="1" x14ac:dyDescent="0.25">
      <c r="A44" s="13" t="s">
        <v>166</v>
      </c>
      <c r="B44" s="28" t="s">
        <v>165</v>
      </c>
      <c r="C44" s="3"/>
      <c r="D44" s="3"/>
      <c r="E44" s="3"/>
      <c r="F44" s="2"/>
      <c r="G44" s="2"/>
    </row>
    <row r="45" spans="1:7" ht="31.5" hidden="1" x14ac:dyDescent="0.25">
      <c r="A45" s="13" t="s">
        <v>164</v>
      </c>
      <c r="B45" s="36" t="s">
        <v>163</v>
      </c>
      <c r="C45" s="21"/>
      <c r="D45" s="21"/>
      <c r="E45" s="21"/>
      <c r="F45" s="15"/>
      <c r="G45" s="15"/>
    </row>
    <row r="46" spans="1:7" ht="78.75" hidden="1" x14ac:dyDescent="0.25">
      <c r="A46" s="37" t="s">
        <v>162</v>
      </c>
      <c r="B46" s="28" t="s">
        <v>161</v>
      </c>
      <c r="C46" s="3"/>
      <c r="D46" s="3"/>
      <c r="E46" s="3"/>
      <c r="F46" s="2"/>
      <c r="G46" s="2"/>
    </row>
    <row r="47" spans="1:7" ht="15.75" hidden="1" x14ac:dyDescent="0.25">
      <c r="A47" s="35" t="s">
        <v>160</v>
      </c>
      <c r="B47" s="36" t="s">
        <v>159</v>
      </c>
      <c r="C47" s="21"/>
      <c r="D47" s="21"/>
      <c r="E47" s="21"/>
      <c r="F47" s="15"/>
      <c r="G47" s="15"/>
    </row>
    <row r="48" spans="1:7" ht="31.5" hidden="1" x14ac:dyDescent="0.25">
      <c r="A48" s="13" t="s">
        <v>158</v>
      </c>
      <c r="B48" s="28" t="s">
        <v>157</v>
      </c>
      <c r="C48" s="3"/>
      <c r="D48" s="3"/>
      <c r="E48" s="3"/>
      <c r="F48" s="2"/>
      <c r="G48" s="2"/>
    </row>
    <row r="49" spans="1:7" ht="15.75" hidden="1" x14ac:dyDescent="0.25">
      <c r="A49" s="13"/>
      <c r="B49" s="28"/>
      <c r="C49" s="3"/>
      <c r="D49" s="3"/>
      <c r="E49" s="3"/>
      <c r="F49" s="2"/>
      <c r="G49" s="2"/>
    </row>
    <row r="50" spans="1:7" ht="74.25" customHeight="1" x14ac:dyDescent="0.25">
      <c r="A50" s="13" t="s">
        <v>156</v>
      </c>
      <c r="B50" s="28" t="s">
        <v>155</v>
      </c>
      <c r="C50" s="3">
        <v>932.3</v>
      </c>
      <c r="D50" s="3">
        <v>1082.3</v>
      </c>
      <c r="E50" s="3">
        <v>1002.3</v>
      </c>
      <c r="F50" s="2"/>
      <c r="G50" s="2">
        <v>500</v>
      </c>
    </row>
    <row r="51" spans="1:7" ht="74.25" customHeight="1" x14ac:dyDescent="0.25">
      <c r="A51" s="13" t="s">
        <v>154</v>
      </c>
      <c r="B51" s="28" t="s">
        <v>153</v>
      </c>
      <c r="C51" s="3">
        <v>600</v>
      </c>
      <c r="D51" s="3">
        <v>800</v>
      </c>
      <c r="E51" s="3">
        <v>880</v>
      </c>
      <c r="F51" s="2"/>
      <c r="G51" s="2">
        <v>2001.7</v>
      </c>
    </row>
    <row r="52" spans="1:7" ht="93.75" customHeight="1" x14ac:dyDescent="0.25">
      <c r="A52" s="13" t="s">
        <v>152</v>
      </c>
      <c r="B52" s="28" t="s">
        <v>151</v>
      </c>
      <c r="C52" s="3">
        <v>3.4</v>
      </c>
      <c r="D52" s="3">
        <v>4</v>
      </c>
      <c r="E52" s="3">
        <v>4.2</v>
      </c>
      <c r="F52" s="2"/>
      <c r="G52" s="2">
        <v>0</v>
      </c>
    </row>
    <row r="53" spans="1:7" ht="31.5" x14ac:dyDescent="0.25">
      <c r="A53" s="23" t="s">
        <v>150</v>
      </c>
      <c r="B53" s="30" t="s">
        <v>149</v>
      </c>
      <c r="C53" s="3">
        <v>0</v>
      </c>
      <c r="D53" s="3">
        <v>0</v>
      </c>
      <c r="E53" s="3">
        <v>0</v>
      </c>
      <c r="F53" s="2"/>
      <c r="G53" s="2">
        <v>0</v>
      </c>
    </row>
    <row r="54" spans="1:7" ht="47.25" x14ac:dyDescent="0.25">
      <c r="A54" s="13" t="s">
        <v>148</v>
      </c>
      <c r="B54" s="12" t="s">
        <v>147</v>
      </c>
      <c r="C54" s="3">
        <f>C56+C71</f>
        <v>287.2</v>
      </c>
      <c r="D54" s="3">
        <f>SUM(D56+D71)</f>
        <v>290.5</v>
      </c>
      <c r="E54" s="3">
        <f>SUM(E56+E71)</f>
        <v>293.7</v>
      </c>
      <c r="F54" s="2"/>
      <c r="G54" s="2">
        <f>SUM(G56)</f>
        <v>937.09999999999991</v>
      </c>
    </row>
    <row r="55" spans="1:7" ht="15.75" hidden="1" x14ac:dyDescent="0.25">
      <c r="A55" s="13"/>
      <c r="B55" s="12"/>
      <c r="C55" s="3"/>
      <c r="D55" s="3"/>
      <c r="E55" s="3"/>
      <c r="F55" s="2"/>
      <c r="G55" s="2"/>
    </row>
    <row r="56" spans="1:7" ht="33.75" customHeight="1" x14ac:dyDescent="0.25">
      <c r="A56" s="13" t="s">
        <v>146</v>
      </c>
      <c r="B56" s="12" t="s">
        <v>145</v>
      </c>
      <c r="C56" s="3">
        <f>SUM(C59:C70)</f>
        <v>243.6</v>
      </c>
      <c r="D56" s="3">
        <f>SUM(D59:D70)</f>
        <v>245.2</v>
      </c>
      <c r="E56" s="3">
        <f>SUM(E59:E70)</f>
        <v>246.5</v>
      </c>
      <c r="F56" s="2"/>
      <c r="G56" s="2">
        <f>SUM(G59:G70)</f>
        <v>937.09999999999991</v>
      </c>
    </row>
    <row r="57" spans="1:7" ht="77.25" hidden="1" customHeight="1" x14ac:dyDescent="0.25">
      <c r="A57" s="35" t="s">
        <v>144</v>
      </c>
      <c r="B57" s="34" t="s">
        <v>143</v>
      </c>
      <c r="C57" s="21"/>
      <c r="D57" s="21"/>
      <c r="E57" s="21"/>
      <c r="F57" s="15"/>
      <c r="G57" s="15"/>
    </row>
    <row r="58" spans="1:7" ht="94.5" hidden="1" x14ac:dyDescent="0.25">
      <c r="A58" s="13" t="s">
        <v>142</v>
      </c>
      <c r="B58" s="12" t="s">
        <v>141</v>
      </c>
      <c r="C58" s="3"/>
      <c r="D58" s="3"/>
      <c r="E58" s="3"/>
      <c r="F58" s="2"/>
      <c r="G58" s="2"/>
    </row>
    <row r="59" spans="1:7" ht="108.75" customHeight="1" x14ac:dyDescent="0.25">
      <c r="A59" s="13" t="s">
        <v>140</v>
      </c>
      <c r="B59" s="33" t="s">
        <v>139</v>
      </c>
      <c r="C59" s="3">
        <v>30.7</v>
      </c>
      <c r="D59" s="3">
        <v>32.299999999999997</v>
      </c>
      <c r="E59" s="3">
        <v>33.6</v>
      </c>
      <c r="F59" s="2"/>
      <c r="G59" s="2">
        <v>719.8</v>
      </c>
    </row>
    <row r="60" spans="1:7" ht="110.25" hidden="1" x14ac:dyDescent="0.25">
      <c r="A60" s="13" t="s">
        <v>138</v>
      </c>
      <c r="B60" s="12" t="s">
        <v>137</v>
      </c>
      <c r="C60" s="3"/>
      <c r="D60" s="3"/>
      <c r="E60" s="3"/>
      <c r="F60" s="2"/>
      <c r="G60" s="2"/>
    </row>
    <row r="61" spans="1:7" ht="30.75" hidden="1" customHeight="1" x14ac:dyDescent="0.25">
      <c r="A61" s="13" t="s">
        <v>136</v>
      </c>
      <c r="B61" s="28" t="s">
        <v>135</v>
      </c>
      <c r="C61" s="3"/>
      <c r="D61" s="3"/>
      <c r="E61" s="3"/>
      <c r="F61" s="2"/>
      <c r="G61" s="2"/>
    </row>
    <row r="62" spans="1:7" ht="15" hidden="1" customHeight="1" x14ac:dyDescent="0.25">
      <c r="A62" s="13" t="s">
        <v>134</v>
      </c>
      <c r="B62" s="26" t="s">
        <v>133</v>
      </c>
      <c r="C62" s="3"/>
      <c r="D62" s="3"/>
      <c r="E62" s="3"/>
      <c r="F62" s="2"/>
      <c r="G62" s="2"/>
    </row>
    <row r="63" spans="1:7" ht="94.5" hidden="1" x14ac:dyDescent="0.25">
      <c r="A63" s="13" t="s">
        <v>132</v>
      </c>
      <c r="B63" s="12" t="s">
        <v>131</v>
      </c>
      <c r="C63" s="3"/>
      <c r="D63" s="3"/>
      <c r="E63" s="3"/>
      <c r="F63" s="2"/>
      <c r="G63" s="2"/>
    </row>
    <row r="64" spans="1:7" ht="94.5" hidden="1" x14ac:dyDescent="0.25">
      <c r="A64" s="13" t="s">
        <v>130</v>
      </c>
      <c r="B64" s="12" t="s">
        <v>129</v>
      </c>
      <c r="C64" s="3"/>
      <c r="D64" s="3"/>
      <c r="E64" s="3"/>
      <c r="F64" s="2"/>
      <c r="G64" s="2"/>
    </row>
    <row r="65" spans="1:7" ht="110.25" hidden="1" x14ac:dyDescent="0.25">
      <c r="A65" s="13" t="s">
        <v>128</v>
      </c>
      <c r="B65" s="12" t="s">
        <v>127</v>
      </c>
      <c r="C65" s="3"/>
      <c r="D65" s="3"/>
      <c r="E65" s="3"/>
      <c r="F65" s="2"/>
      <c r="G65" s="2"/>
    </row>
    <row r="66" spans="1:7" ht="15" hidden="1" customHeight="1" x14ac:dyDescent="0.25">
      <c r="A66" s="13" t="s">
        <v>126</v>
      </c>
      <c r="B66" s="28" t="s">
        <v>125</v>
      </c>
      <c r="C66" s="3"/>
      <c r="D66" s="3"/>
      <c r="E66" s="3"/>
      <c r="F66" s="2"/>
      <c r="G66" s="2"/>
    </row>
    <row r="67" spans="1:7" ht="31.5" hidden="1" x14ac:dyDescent="0.25">
      <c r="A67" s="13" t="s">
        <v>124</v>
      </c>
      <c r="B67" s="28" t="s">
        <v>123</v>
      </c>
      <c r="C67" s="3"/>
      <c r="D67" s="3"/>
      <c r="E67" s="3"/>
      <c r="F67" s="2"/>
      <c r="G67" s="2"/>
    </row>
    <row r="68" spans="1:7" ht="63" hidden="1" x14ac:dyDescent="0.25">
      <c r="A68" s="13" t="s">
        <v>122</v>
      </c>
      <c r="B68" s="28" t="s">
        <v>121</v>
      </c>
      <c r="C68" s="3"/>
      <c r="D68" s="3"/>
      <c r="E68" s="3"/>
      <c r="F68" s="2"/>
      <c r="G68" s="2"/>
    </row>
    <row r="69" spans="1:7" ht="15.75" hidden="1" customHeight="1" x14ac:dyDescent="0.25">
      <c r="A69" s="13"/>
      <c r="B69" s="28"/>
      <c r="C69" s="3"/>
      <c r="D69" s="3"/>
      <c r="E69" s="3"/>
      <c r="F69" s="2"/>
      <c r="G69" s="2"/>
    </row>
    <row r="70" spans="1:7" ht="76.5" customHeight="1" x14ac:dyDescent="0.25">
      <c r="A70" s="19" t="s">
        <v>120</v>
      </c>
      <c r="B70" s="33" t="s">
        <v>119</v>
      </c>
      <c r="C70" s="3">
        <v>212.9</v>
      </c>
      <c r="D70" s="3">
        <v>212.9</v>
      </c>
      <c r="E70" s="3">
        <v>212.9</v>
      </c>
      <c r="F70" s="2"/>
      <c r="G70" s="2">
        <v>217.3</v>
      </c>
    </row>
    <row r="71" spans="1:7" ht="94.5" customHeight="1" x14ac:dyDescent="0.25">
      <c r="A71" s="19" t="s">
        <v>118</v>
      </c>
      <c r="B71" s="32" t="s">
        <v>117</v>
      </c>
      <c r="C71" s="3">
        <v>43.6</v>
      </c>
      <c r="D71" s="3">
        <v>45.3</v>
      </c>
      <c r="E71" s="3">
        <v>47.2</v>
      </c>
      <c r="F71" s="2"/>
      <c r="G71" s="2"/>
    </row>
    <row r="72" spans="1:7" ht="33.75" customHeight="1" x14ac:dyDescent="0.25">
      <c r="A72" s="23" t="s">
        <v>116</v>
      </c>
      <c r="B72" s="31" t="s">
        <v>115</v>
      </c>
      <c r="C72" s="3">
        <v>0</v>
      </c>
      <c r="D72" s="3">
        <v>0</v>
      </c>
      <c r="E72" s="3">
        <v>0</v>
      </c>
      <c r="F72" s="2"/>
      <c r="G72" s="2">
        <v>26.9</v>
      </c>
    </row>
    <row r="73" spans="1:7" ht="15.75" customHeight="1" x14ac:dyDescent="0.25">
      <c r="A73" s="23" t="s">
        <v>114</v>
      </c>
      <c r="B73" s="31" t="s">
        <v>113</v>
      </c>
      <c r="C73" s="3"/>
      <c r="D73" s="3"/>
      <c r="E73" s="3"/>
      <c r="F73" s="2"/>
      <c r="G73" s="2"/>
    </row>
    <row r="74" spans="1:7" ht="43.5" customHeight="1" x14ac:dyDescent="0.25">
      <c r="A74" s="13" t="s">
        <v>112</v>
      </c>
      <c r="B74" s="28" t="s">
        <v>111</v>
      </c>
      <c r="C74" s="3"/>
      <c r="D74" s="3"/>
      <c r="E74" s="3"/>
      <c r="F74" s="2"/>
      <c r="G74" s="2"/>
    </row>
    <row r="75" spans="1:7" ht="31.5" x14ac:dyDescent="0.25">
      <c r="A75" s="13" t="s">
        <v>110</v>
      </c>
      <c r="B75" s="12" t="s">
        <v>109</v>
      </c>
      <c r="C75" s="3">
        <f>C76+C77</f>
        <v>917.8</v>
      </c>
      <c r="D75" s="3">
        <f>SUM(D76:D77)</f>
        <v>0</v>
      </c>
      <c r="E75" s="3">
        <f>SUM(E76:E77)</f>
        <v>0</v>
      </c>
      <c r="F75" s="2"/>
      <c r="G75" s="2">
        <f>SUM(G77)</f>
        <v>0</v>
      </c>
    </row>
    <row r="76" spans="1:7" ht="109.5" customHeight="1" x14ac:dyDescent="0.25">
      <c r="A76" s="13" t="s">
        <v>108</v>
      </c>
      <c r="B76" s="18" t="s">
        <v>107</v>
      </c>
      <c r="C76" s="3">
        <v>906</v>
      </c>
      <c r="D76" s="3">
        <v>0</v>
      </c>
      <c r="E76" s="3">
        <v>0</v>
      </c>
      <c r="F76" s="2"/>
      <c r="G76" s="2">
        <v>0</v>
      </c>
    </row>
    <row r="77" spans="1:7" ht="77.25" customHeight="1" x14ac:dyDescent="0.25">
      <c r="A77" s="30" t="s">
        <v>106</v>
      </c>
      <c r="B77" s="12" t="s">
        <v>105</v>
      </c>
      <c r="C77" s="3">
        <v>11.8</v>
      </c>
      <c r="D77" s="3"/>
      <c r="E77" s="3"/>
      <c r="F77" s="2"/>
      <c r="G77" s="2"/>
    </row>
    <row r="78" spans="1:7" ht="1.5" hidden="1" customHeight="1" x14ac:dyDescent="0.25">
      <c r="A78" s="29" t="s">
        <v>104</v>
      </c>
      <c r="B78" s="29" t="s">
        <v>103</v>
      </c>
      <c r="C78" s="3"/>
      <c r="D78" s="3"/>
      <c r="E78" s="3"/>
      <c r="F78" s="2"/>
      <c r="G78" s="2"/>
    </row>
    <row r="79" spans="1:7" ht="14.25" hidden="1" customHeight="1" x14ac:dyDescent="0.25">
      <c r="A79" s="13" t="s">
        <v>102</v>
      </c>
      <c r="B79" s="12" t="s">
        <v>101</v>
      </c>
      <c r="C79" s="3"/>
      <c r="D79" s="3"/>
      <c r="E79" s="3"/>
      <c r="F79" s="2"/>
      <c r="G79" s="2"/>
    </row>
    <row r="80" spans="1:7" ht="94.5" hidden="1" x14ac:dyDescent="0.25">
      <c r="A80" s="13" t="s">
        <v>100</v>
      </c>
      <c r="B80" s="12" t="s">
        <v>99</v>
      </c>
      <c r="C80" s="3"/>
      <c r="D80" s="3"/>
      <c r="E80" s="3"/>
      <c r="F80" s="2"/>
      <c r="G80" s="2"/>
    </row>
    <row r="81" spans="1:7" ht="78.75" hidden="1" x14ac:dyDescent="0.25">
      <c r="A81" s="13" t="s">
        <v>98</v>
      </c>
      <c r="B81" s="28" t="s">
        <v>97</v>
      </c>
      <c r="C81" s="3"/>
      <c r="D81" s="3"/>
      <c r="E81" s="3"/>
      <c r="F81" s="2"/>
      <c r="G81" s="2"/>
    </row>
    <row r="82" spans="1:7" ht="78.75" hidden="1" x14ac:dyDescent="0.25">
      <c r="A82" s="13" t="s">
        <v>96</v>
      </c>
      <c r="B82" s="12" t="s">
        <v>95</v>
      </c>
      <c r="C82" s="3"/>
      <c r="D82" s="3"/>
      <c r="E82" s="3"/>
      <c r="F82" s="2"/>
      <c r="G82" s="2"/>
    </row>
    <row r="83" spans="1:7" ht="110.25" hidden="1" x14ac:dyDescent="0.25">
      <c r="A83" s="16" t="s">
        <v>94</v>
      </c>
      <c r="B83" s="20" t="s">
        <v>93</v>
      </c>
      <c r="C83" s="21"/>
      <c r="D83" s="21"/>
      <c r="E83" s="21"/>
      <c r="F83" s="15"/>
      <c r="G83" s="15"/>
    </row>
    <row r="84" spans="1:7" ht="47.25" hidden="1" x14ac:dyDescent="0.25">
      <c r="A84" s="19" t="s">
        <v>91</v>
      </c>
      <c r="B84" s="26" t="s">
        <v>92</v>
      </c>
      <c r="C84" s="21"/>
      <c r="D84" s="21"/>
      <c r="E84" s="21"/>
      <c r="F84" s="15"/>
      <c r="G84" s="15"/>
    </row>
    <row r="85" spans="1:7" ht="52.5" hidden="1" customHeight="1" x14ac:dyDescent="0.25">
      <c r="A85" s="19" t="s">
        <v>91</v>
      </c>
      <c r="B85" s="12" t="s">
        <v>90</v>
      </c>
      <c r="C85" s="3"/>
      <c r="D85" s="3"/>
      <c r="E85" s="3"/>
      <c r="F85" s="2"/>
      <c r="G85" s="2"/>
    </row>
    <row r="86" spans="1:7" ht="31.5" hidden="1" x14ac:dyDescent="0.25">
      <c r="A86" s="19" t="s">
        <v>89</v>
      </c>
      <c r="B86" s="12" t="s">
        <v>88</v>
      </c>
      <c r="C86" s="3"/>
      <c r="D86" s="3"/>
      <c r="E86" s="3"/>
      <c r="F86" s="2"/>
      <c r="G86" s="2"/>
    </row>
    <row r="87" spans="1:7" ht="63" hidden="1" x14ac:dyDescent="0.25">
      <c r="A87" s="27" t="s">
        <v>87</v>
      </c>
      <c r="B87" s="12" t="s">
        <v>86</v>
      </c>
      <c r="C87" s="3"/>
      <c r="D87" s="3"/>
      <c r="E87" s="3"/>
      <c r="F87" s="2"/>
      <c r="G87" s="2"/>
    </row>
    <row r="88" spans="1:7" ht="31.5" hidden="1" x14ac:dyDescent="0.25">
      <c r="A88" s="19" t="s">
        <v>85</v>
      </c>
      <c r="B88" s="26" t="s">
        <v>84</v>
      </c>
      <c r="C88" s="3"/>
      <c r="D88" s="3"/>
      <c r="E88" s="3"/>
      <c r="F88" s="2"/>
      <c r="G88" s="2"/>
    </row>
    <row r="89" spans="1:7" ht="31.5" hidden="1" x14ac:dyDescent="0.25">
      <c r="A89" s="19" t="s">
        <v>83</v>
      </c>
      <c r="B89" s="12" t="s">
        <v>82</v>
      </c>
      <c r="C89" s="3"/>
      <c r="D89" s="3"/>
      <c r="E89" s="3"/>
      <c r="F89" s="2"/>
      <c r="G89" s="2"/>
    </row>
    <row r="90" spans="1:7" ht="14.25" hidden="1" customHeight="1" x14ac:dyDescent="0.25">
      <c r="A90" s="19" t="s">
        <v>81</v>
      </c>
      <c r="B90" s="12" t="s">
        <v>80</v>
      </c>
      <c r="C90" s="3"/>
      <c r="D90" s="3"/>
      <c r="E90" s="3"/>
      <c r="F90" s="2"/>
      <c r="G90" s="2"/>
    </row>
    <row r="91" spans="1:7" ht="47.25" hidden="1" x14ac:dyDescent="0.25">
      <c r="A91" s="19" t="s">
        <v>79</v>
      </c>
      <c r="B91" s="12" t="s">
        <v>78</v>
      </c>
      <c r="C91" s="3"/>
      <c r="D91" s="3"/>
      <c r="E91" s="3"/>
      <c r="F91" s="2"/>
      <c r="G91" s="2"/>
    </row>
    <row r="92" spans="1:7" ht="31.5" hidden="1" x14ac:dyDescent="0.25">
      <c r="A92" s="16" t="s">
        <v>77</v>
      </c>
      <c r="B92" s="20" t="s">
        <v>76</v>
      </c>
      <c r="C92" s="21"/>
      <c r="D92" s="21"/>
      <c r="E92" s="21"/>
      <c r="F92" s="15"/>
      <c r="G92" s="15"/>
    </row>
    <row r="93" spans="1:7" ht="31.5" x14ac:dyDescent="0.25">
      <c r="A93" s="19" t="s">
        <v>75</v>
      </c>
      <c r="B93" s="12" t="s">
        <v>73</v>
      </c>
      <c r="C93" s="3"/>
      <c r="D93" s="21"/>
      <c r="E93" s="21"/>
      <c r="F93" s="15"/>
      <c r="G93" s="15"/>
    </row>
    <row r="94" spans="1:7" ht="34.5" customHeight="1" x14ac:dyDescent="0.25">
      <c r="A94" s="19" t="s">
        <v>74</v>
      </c>
      <c r="B94" s="12" t="s">
        <v>73</v>
      </c>
      <c r="C94" s="3"/>
      <c r="D94" s="3"/>
      <c r="E94" s="3"/>
      <c r="F94" s="2"/>
      <c r="G94" s="2"/>
    </row>
    <row r="95" spans="1:7" ht="21" customHeight="1" x14ac:dyDescent="0.25">
      <c r="A95" s="19" t="s">
        <v>72</v>
      </c>
      <c r="B95" s="25" t="s">
        <v>71</v>
      </c>
      <c r="C95" s="3">
        <v>1.6</v>
      </c>
      <c r="D95" s="3">
        <v>1.2</v>
      </c>
      <c r="E95" s="3">
        <v>1.2</v>
      </c>
      <c r="F95" s="2"/>
      <c r="G95" s="2">
        <f>SUM(G96)</f>
        <v>9</v>
      </c>
    </row>
    <row r="96" spans="1:7" ht="65.25" customHeight="1" x14ac:dyDescent="0.25">
      <c r="A96" s="19" t="s">
        <v>70</v>
      </c>
      <c r="B96" s="18" t="s">
        <v>69</v>
      </c>
      <c r="C96" s="3"/>
      <c r="D96" s="3"/>
      <c r="E96" s="3">
        <v>0</v>
      </c>
      <c r="F96" s="2"/>
      <c r="G96" s="2">
        <v>9</v>
      </c>
    </row>
    <row r="97" spans="1:7" ht="15.75" x14ac:dyDescent="0.25">
      <c r="A97" s="17" t="s">
        <v>68</v>
      </c>
      <c r="B97" s="10" t="s">
        <v>67</v>
      </c>
      <c r="C97" s="9">
        <f>C99+C106+C120+C123+C131+C134</f>
        <v>15642.559999999998</v>
      </c>
      <c r="D97" s="9">
        <f>D99+D106+D120+D123+D131</f>
        <v>12422</v>
      </c>
      <c r="E97" s="9">
        <f>E99+E106+E120+E123+E131</f>
        <v>12954.8</v>
      </c>
      <c r="F97" s="8"/>
      <c r="G97" s="8">
        <f>SUM(G99+G106+G123+G131)</f>
        <v>9014.5</v>
      </c>
    </row>
    <row r="98" spans="1:7" ht="31.5" hidden="1" x14ac:dyDescent="0.25">
      <c r="A98" s="19" t="s">
        <v>55</v>
      </c>
      <c r="B98" s="12" t="s">
        <v>66</v>
      </c>
      <c r="C98" s="3"/>
      <c r="D98" s="3"/>
      <c r="E98" s="3"/>
      <c r="F98" s="2"/>
      <c r="G98" s="2"/>
    </row>
    <row r="99" spans="1:7" ht="31.5" x14ac:dyDescent="0.25">
      <c r="A99" s="17" t="s">
        <v>65</v>
      </c>
      <c r="B99" s="14" t="s">
        <v>64</v>
      </c>
      <c r="C99" s="9">
        <f t="shared" ref="C99:E100" si="0">SUM(C100)</f>
        <v>13394.8</v>
      </c>
      <c r="D99" s="9">
        <f t="shared" si="0"/>
        <v>10476.799999999999</v>
      </c>
      <c r="E99" s="9">
        <f t="shared" si="0"/>
        <v>10965.8</v>
      </c>
      <c r="F99" s="8"/>
      <c r="G99" s="8">
        <f>SUM(G100+G104)</f>
        <v>5506.5</v>
      </c>
    </row>
    <row r="100" spans="1:7" ht="31.5" x14ac:dyDescent="0.25">
      <c r="A100" s="19" t="s">
        <v>63</v>
      </c>
      <c r="B100" s="12" t="s">
        <v>62</v>
      </c>
      <c r="C100" s="3">
        <f t="shared" si="0"/>
        <v>13394.8</v>
      </c>
      <c r="D100" s="3">
        <f t="shared" si="0"/>
        <v>10476.799999999999</v>
      </c>
      <c r="E100" s="3">
        <f t="shared" si="0"/>
        <v>10965.8</v>
      </c>
      <c r="F100" s="2"/>
      <c r="G100" s="2">
        <v>5506.5</v>
      </c>
    </row>
    <row r="101" spans="1:7" ht="31.5" x14ac:dyDescent="0.25">
      <c r="A101" s="19" t="s">
        <v>61</v>
      </c>
      <c r="B101" s="12" t="s">
        <v>60</v>
      </c>
      <c r="C101" s="3">
        <v>13394.8</v>
      </c>
      <c r="D101" s="3">
        <v>10476.799999999999</v>
      </c>
      <c r="E101" s="3">
        <v>10965.8</v>
      </c>
      <c r="F101" s="2"/>
      <c r="G101" s="2">
        <v>5506.5</v>
      </c>
    </row>
    <row r="102" spans="1:7" ht="31.5" hidden="1" x14ac:dyDescent="0.25">
      <c r="A102" s="19" t="s">
        <v>59</v>
      </c>
      <c r="B102" s="20" t="s">
        <v>58</v>
      </c>
      <c r="C102" s="3"/>
      <c r="D102" s="9">
        <v>9430.6</v>
      </c>
      <c r="E102" s="3"/>
      <c r="F102" s="15"/>
      <c r="G102" s="2"/>
    </row>
    <row r="103" spans="1:7" ht="31.5" x14ac:dyDescent="0.25">
      <c r="A103" s="19" t="s">
        <v>57</v>
      </c>
      <c r="B103" s="12" t="s">
        <v>56</v>
      </c>
      <c r="C103" s="3"/>
      <c r="D103" s="3"/>
      <c r="E103" s="3"/>
      <c r="F103" s="2"/>
      <c r="G103" s="2"/>
    </row>
    <row r="104" spans="1:7" ht="15.75" hidden="1" x14ac:dyDescent="0.25">
      <c r="A104" s="19"/>
      <c r="B104" s="20"/>
      <c r="C104" s="21"/>
      <c r="D104" s="21"/>
      <c r="E104" s="21"/>
      <c r="F104" s="15"/>
      <c r="G104" s="15"/>
    </row>
    <row r="105" spans="1:7" ht="15.75" hidden="1" x14ac:dyDescent="0.25">
      <c r="A105" s="19"/>
      <c r="B105" s="12"/>
      <c r="C105" s="3"/>
      <c r="D105" s="3"/>
      <c r="E105" s="3"/>
      <c r="F105" s="2"/>
      <c r="G105" s="2"/>
    </row>
    <row r="106" spans="1:7" ht="47.25" x14ac:dyDescent="0.25">
      <c r="A106" s="17" t="s">
        <v>55</v>
      </c>
      <c r="B106" s="14" t="s">
        <v>53</v>
      </c>
      <c r="C106" s="9">
        <f>C110</f>
        <v>0</v>
      </c>
      <c r="D106" s="9">
        <f>D110</f>
        <v>0</v>
      </c>
      <c r="E106" s="9">
        <f>E110</f>
        <v>0</v>
      </c>
      <c r="F106" s="8"/>
      <c r="G106" s="8">
        <f>SUM(G107)</f>
        <v>3316.1</v>
      </c>
    </row>
    <row r="107" spans="1:7" ht="45.75" customHeight="1" x14ac:dyDescent="0.25">
      <c r="A107" s="19" t="s">
        <v>54</v>
      </c>
      <c r="B107" s="12" t="s">
        <v>53</v>
      </c>
      <c r="C107" s="3"/>
      <c r="D107" s="3"/>
      <c r="E107" s="3"/>
      <c r="F107" s="8"/>
      <c r="G107" s="8">
        <f>SUM(G108:G120)</f>
        <v>3316.1</v>
      </c>
    </row>
    <row r="108" spans="1:7" ht="33" customHeight="1" x14ac:dyDescent="0.25">
      <c r="A108" s="19" t="s">
        <v>52</v>
      </c>
      <c r="B108" s="12" t="s">
        <v>51</v>
      </c>
      <c r="C108" s="9"/>
      <c r="D108" s="9"/>
      <c r="E108" s="9"/>
      <c r="F108" s="8"/>
      <c r="G108" s="8"/>
    </row>
    <row r="109" spans="1:7" ht="33" hidden="1" customHeight="1" x14ac:dyDescent="0.25">
      <c r="A109" s="17"/>
      <c r="B109" s="14"/>
      <c r="C109" s="9"/>
      <c r="D109" s="9"/>
      <c r="E109" s="9"/>
      <c r="F109" s="8"/>
      <c r="G109" s="8"/>
    </row>
    <row r="110" spans="1:7" ht="188.25" customHeight="1" x14ac:dyDescent="0.25">
      <c r="A110" s="19" t="s">
        <v>50</v>
      </c>
      <c r="B110" s="18" t="s">
        <v>49</v>
      </c>
      <c r="C110" s="3">
        <v>0</v>
      </c>
      <c r="D110" s="3">
        <v>0</v>
      </c>
      <c r="E110" s="3">
        <v>0</v>
      </c>
      <c r="F110" s="8"/>
      <c r="G110" s="8">
        <v>3296.9</v>
      </c>
    </row>
    <row r="111" spans="1:7" ht="93.75" customHeight="1" x14ac:dyDescent="0.25">
      <c r="A111" s="23" t="s">
        <v>48</v>
      </c>
      <c r="B111" s="22" t="s">
        <v>47</v>
      </c>
      <c r="C111" s="9"/>
      <c r="D111" s="9"/>
      <c r="E111" s="9"/>
      <c r="F111" s="8"/>
      <c r="G111" s="8"/>
    </row>
    <row r="112" spans="1:7" ht="46.5" customHeight="1" x14ac:dyDescent="0.25">
      <c r="A112" s="23" t="s">
        <v>34</v>
      </c>
      <c r="B112" s="22" t="s">
        <v>46</v>
      </c>
      <c r="C112" s="9"/>
      <c r="D112" s="9"/>
      <c r="E112" s="9"/>
      <c r="F112" s="8"/>
      <c r="G112" s="8"/>
    </row>
    <row r="113" spans="1:7" ht="126.75" customHeight="1" x14ac:dyDescent="0.25">
      <c r="A113" s="23" t="s">
        <v>45</v>
      </c>
      <c r="B113" s="24" t="s">
        <v>44</v>
      </c>
      <c r="C113" s="3"/>
      <c r="D113" s="3"/>
      <c r="E113" s="9"/>
      <c r="F113" s="8"/>
      <c r="G113" s="8"/>
    </row>
    <row r="114" spans="1:7" ht="46.5" customHeight="1" x14ac:dyDescent="0.25">
      <c r="A114" s="23" t="s">
        <v>43</v>
      </c>
      <c r="B114" s="22" t="s">
        <v>42</v>
      </c>
      <c r="C114" s="9"/>
      <c r="D114" s="9"/>
      <c r="E114" s="9"/>
      <c r="F114" s="8"/>
      <c r="G114" s="8"/>
    </row>
    <row r="115" spans="1:7" ht="49.5" customHeight="1" x14ac:dyDescent="0.25">
      <c r="A115" s="23" t="s">
        <v>41</v>
      </c>
      <c r="B115" s="22" t="s">
        <v>39</v>
      </c>
      <c r="C115" s="9"/>
      <c r="D115" s="9"/>
      <c r="E115" s="9"/>
      <c r="F115" s="8"/>
      <c r="G115" s="8"/>
    </row>
    <row r="116" spans="1:7" ht="46.5" hidden="1" customHeight="1" x14ac:dyDescent="0.25">
      <c r="A116" s="23" t="s">
        <v>40</v>
      </c>
      <c r="B116" s="22" t="s">
        <v>39</v>
      </c>
      <c r="C116" s="9"/>
      <c r="D116" s="9"/>
      <c r="E116" s="9"/>
      <c r="F116" s="8"/>
      <c r="G116" s="8"/>
    </row>
    <row r="117" spans="1:7" ht="47.25" customHeight="1" x14ac:dyDescent="0.25">
      <c r="A117" s="19" t="s">
        <v>38</v>
      </c>
      <c r="B117" s="12" t="s">
        <v>37</v>
      </c>
      <c r="C117" s="21"/>
      <c r="D117" s="21"/>
      <c r="E117" s="21"/>
      <c r="F117" s="15"/>
      <c r="G117" s="15"/>
    </row>
    <row r="118" spans="1:7" ht="47.25" x14ac:dyDescent="0.25">
      <c r="A118" s="19" t="s">
        <v>36</v>
      </c>
      <c r="B118" s="12" t="s">
        <v>35</v>
      </c>
      <c r="C118" s="21"/>
      <c r="D118" s="21"/>
      <c r="E118" s="21"/>
      <c r="F118" s="15"/>
      <c r="G118" s="15"/>
    </row>
    <row r="119" spans="1:7" ht="45.75" customHeight="1" x14ac:dyDescent="0.25">
      <c r="A119" s="19" t="s">
        <v>34</v>
      </c>
      <c r="B119" s="12" t="s">
        <v>33</v>
      </c>
      <c r="C119" s="3"/>
      <c r="D119" s="3"/>
      <c r="E119" s="3"/>
      <c r="F119" s="2"/>
      <c r="G119" s="2"/>
    </row>
    <row r="120" spans="1:7" ht="15.75" x14ac:dyDescent="0.25">
      <c r="A120" s="17" t="s">
        <v>32</v>
      </c>
      <c r="B120" s="14" t="s">
        <v>31</v>
      </c>
      <c r="C120" s="9">
        <f>C121</f>
        <v>427.3</v>
      </c>
      <c r="D120" s="9">
        <v>0</v>
      </c>
      <c r="E120" s="9">
        <f>SUM(E121)</f>
        <v>0</v>
      </c>
      <c r="F120" s="8"/>
      <c r="G120" s="8">
        <f>SUM(G121)</f>
        <v>19.2</v>
      </c>
    </row>
    <row r="121" spans="1:7" ht="15.75" x14ac:dyDescent="0.25">
      <c r="A121" s="19" t="s">
        <v>30</v>
      </c>
      <c r="B121" s="12" t="s">
        <v>29</v>
      </c>
      <c r="C121" s="3">
        <v>427.3</v>
      </c>
      <c r="D121" s="3">
        <v>0</v>
      </c>
      <c r="E121" s="3">
        <v>0</v>
      </c>
      <c r="F121" s="2"/>
      <c r="G121" s="2">
        <v>19.2</v>
      </c>
    </row>
    <row r="122" spans="1:7" ht="15.75" hidden="1" x14ac:dyDescent="0.25">
      <c r="A122" s="19"/>
      <c r="B122" s="12"/>
      <c r="C122" s="3"/>
      <c r="D122" s="3"/>
      <c r="E122" s="3"/>
      <c r="F122" s="2"/>
      <c r="G122" s="2"/>
    </row>
    <row r="123" spans="1:7" ht="15.75" x14ac:dyDescent="0.25">
      <c r="A123" s="17" t="s">
        <v>28</v>
      </c>
      <c r="B123" s="14" t="s">
        <v>27</v>
      </c>
      <c r="C123" s="9">
        <f>SUM(C124:C130)</f>
        <v>1400</v>
      </c>
      <c r="D123" s="9">
        <f>SUM(D124:D130)</f>
        <v>1486</v>
      </c>
      <c r="E123" s="9">
        <f>SUM(E124:E130)</f>
        <v>1486</v>
      </c>
      <c r="F123" s="8"/>
      <c r="G123" s="8">
        <f>SUM(G124:G127)</f>
        <v>0</v>
      </c>
    </row>
    <row r="124" spans="1:7" ht="62.25" customHeight="1" x14ac:dyDescent="0.25">
      <c r="A124" s="19" t="s">
        <v>26</v>
      </c>
      <c r="B124" s="12" t="s">
        <v>24</v>
      </c>
      <c r="C124" s="3"/>
      <c r="D124" s="3"/>
      <c r="E124" s="3"/>
      <c r="F124" s="2"/>
      <c r="G124" s="2"/>
    </row>
    <row r="125" spans="1:7" ht="61.5" customHeight="1" x14ac:dyDescent="0.25">
      <c r="A125" s="19" t="s">
        <v>25</v>
      </c>
      <c r="B125" s="12" t="s">
        <v>24</v>
      </c>
      <c r="C125" s="3"/>
      <c r="D125" s="3"/>
      <c r="E125" s="3"/>
      <c r="F125" s="2"/>
      <c r="G125" s="2"/>
    </row>
    <row r="126" spans="1:7" ht="80.25" customHeight="1" x14ac:dyDescent="0.25">
      <c r="A126" s="19" t="s">
        <v>23</v>
      </c>
      <c r="B126" s="12" t="s">
        <v>21</v>
      </c>
      <c r="C126" s="3"/>
      <c r="D126" s="3"/>
      <c r="E126" s="3"/>
      <c r="F126" s="2"/>
      <c r="G126" s="2"/>
    </row>
    <row r="127" spans="1:7" ht="78.75" x14ac:dyDescent="0.25">
      <c r="A127" s="19" t="s">
        <v>22</v>
      </c>
      <c r="B127" s="12" t="s">
        <v>21</v>
      </c>
      <c r="C127" s="3">
        <v>0</v>
      </c>
      <c r="D127" s="3">
        <v>0</v>
      </c>
      <c r="E127" s="3">
        <v>0</v>
      </c>
      <c r="F127" s="2"/>
      <c r="G127" s="2"/>
    </row>
    <row r="128" spans="1:7" ht="15.75" hidden="1" x14ac:dyDescent="0.25">
      <c r="A128" s="19"/>
      <c r="B128" s="20"/>
      <c r="C128" s="3"/>
      <c r="D128" s="3"/>
      <c r="E128" s="3"/>
      <c r="F128" s="2"/>
      <c r="G128" s="2"/>
    </row>
    <row r="129" spans="1:7" ht="64.5" hidden="1" customHeight="1" x14ac:dyDescent="0.25">
      <c r="A129" s="19"/>
      <c r="B129" s="20"/>
      <c r="C129" s="3"/>
      <c r="D129" s="3"/>
      <c r="E129" s="3"/>
      <c r="F129" s="2"/>
      <c r="G129" s="2"/>
    </row>
    <row r="130" spans="1:7" ht="30" customHeight="1" x14ac:dyDescent="0.25">
      <c r="A130" s="19" t="s">
        <v>20</v>
      </c>
      <c r="B130" s="12" t="s">
        <v>19</v>
      </c>
      <c r="C130" s="3">
        <v>1400</v>
      </c>
      <c r="D130" s="3">
        <v>1486</v>
      </c>
      <c r="E130" s="3">
        <v>1486</v>
      </c>
      <c r="F130" s="2"/>
      <c r="G130" s="2"/>
    </row>
    <row r="131" spans="1:7" ht="31.5" x14ac:dyDescent="0.25">
      <c r="A131" s="17" t="s">
        <v>18</v>
      </c>
      <c r="B131" s="14" t="s">
        <v>17</v>
      </c>
      <c r="C131" s="9">
        <f>SUM(C132:C133)</f>
        <v>420.46000000000004</v>
      </c>
      <c r="D131" s="9">
        <f>SUM(D132:D133)</f>
        <v>459.20000000000005</v>
      </c>
      <c r="E131" s="9">
        <f>SUM(E132+E133)</f>
        <v>503</v>
      </c>
      <c r="F131" s="8"/>
      <c r="G131" s="8">
        <f>SUM(G132+G133)</f>
        <v>191.9</v>
      </c>
    </row>
    <row r="132" spans="1:7" ht="51.75" customHeight="1" x14ac:dyDescent="0.25">
      <c r="A132" s="16" t="s">
        <v>16</v>
      </c>
      <c r="B132" s="12" t="s">
        <v>15</v>
      </c>
      <c r="C132" s="3">
        <v>420.36</v>
      </c>
      <c r="D132" s="3">
        <v>459.1</v>
      </c>
      <c r="E132" s="3">
        <v>502.9</v>
      </c>
      <c r="F132" s="15"/>
      <c r="G132" s="15">
        <v>191.8</v>
      </c>
    </row>
    <row r="133" spans="1:7" ht="60.75" customHeight="1" x14ac:dyDescent="0.25">
      <c r="A133" s="16" t="s">
        <v>14</v>
      </c>
      <c r="B133" s="18" t="s">
        <v>13</v>
      </c>
      <c r="C133" s="3">
        <v>0.1</v>
      </c>
      <c r="D133" s="3">
        <v>0.1</v>
      </c>
      <c r="E133" s="3">
        <v>0.1</v>
      </c>
      <c r="F133" s="15"/>
      <c r="G133" s="2">
        <v>0.1</v>
      </c>
    </row>
    <row r="134" spans="1:7" ht="21.75" customHeight="1" x14ac:dyDescent="0.25">
      <c r="A134" s="17" t="s">
        <v>12</v>
      </c>
      <c r="B134" s="14" t="s">
        <v>11</v>
      </c>
      <c r="C134" s="9">
        <f>SUM(C135)</f>
        <v>0</v>
      </c>
      <c r="D134" s="9"/>
      <c r="E134" s="3"/>
      <c r="F134" s="15"/>
      <c r="G134" s="2"/>
    </row>
    <row r="135" spans="1:7" ht="30.75" customHeight="1" x14ac:dyDescent="0.25">
      <c r="A135" s="16" t="s">
        <v>10</v>
      </c>
      <c r="B135" s="12" t="s">
        <v>9</v>
      </c>
      <c r="C135" s="3"/>
      <c r="D135" s="3"/>
      <c r="E135" s="3"/>
      <c r="F135" s="15"/>
      <c r="G135" s="2"/>
    </row>
    <row r="136" spans="1:7" ht="15.75" x14ac:dyDescent="0.25">
      <c r="A136" s="11" t="s">
        <v>8</v>
      </c>
      <c r="B136" s="14" t="s">
        <v>7</v>
      </c>
      <c r="C136" s="9"/>
      <c r="D136" s="9"/>
      <c r="E136" s="9"/>
      <c r="F136" s="8"/>
      <c r="G136" s="8"/>
    </row>
    <row r="137" spans="1:7" ht="15.75" x14ac:dyDescent="0.25">
      <c r="A137" s="13" t="s">
        <v>6</v>
      </c>
      <c r="B137" s="12" t="s">
        <v>5</v>
      </c>
      <c r="C137" s="3"/>
      <c r="D137" s="3"/>
      <c r="E137" s="3"/>
      <c r="F137" s="2"/>
      <c r="G137" s="2"/>
    </row>
    <row r="138" spans="1:7" ht="48.75" customHeight="1" x14ac:dyDescent="0.25">
      <c r="A138" s="13" t="s">
        <v>4</v>
      </c>
      <c r="B138" s="12" t="s">
        <v>3</v>
      </c>
      <c r="C138" s="3"/>
      <c r="D138" s="3"/>
      <c r="E138" s="3"/>
      <c r="F138" s="2"/>
      <c r="G138" s="2"/>
    </row>
    <row r="139" spans="1:7" ht="15.75" x14ac:dyDescent="0.25">
      <c r="A139" s="11"/>
      <c r="B139" s="10" t="s">
        <v>2</v>
      </c>
      <c r="C139" s="9">
        <f>C97+C6</f>
        <v>22363.359999999997</v>
      </c>
      <c r="D139" s="9">
        <f>D97+D6</f>
        <v>19058.5</v>
      </c>
      <c r="E139" s="9">
        <f>E97+E6</f>
        <v>19668.199999999997</v>
      </c>
      <c r="F139" s="8"/>
      <c r="G139" s="8">
        <f>SUM(G6+G97+G136)</f>
        <v>15064</v>
      </c>
    </row>
    <row r="140" spans="1:7" ht="15.75" x14ac:dyDescent="0.25">
      <c r="A140" s="6"/>
      <c r="B140" s="7" t="s">
        <v>1</v>
      </c>
      <c r="C140" s="3">
        <f>C141-C139</f>
        <v>906.63000000000466</v>
      </c>
      <c r="D140" s="3"/>
      <c r="E140" s="3"/>
      <c r="F140" s="2"/>
      <c r="G140" s="2">
        <v>302</v>
      </c>
    </row>
    <row r="141" spans="1:7" ht="15.75" x14ac:dyDescent="0.25">
      <c r="A141" s="6"/>
      <c r="B141" s="5" t="s">
        <v>0</v>
      </c>
      <c r="C141" s="3">
        <v>23269.99</v>
      </c>
      <c r="D141" s="4"/>
      <c r="E141" s="3"/>
      <c r="F141" s="2"/>
      <c r="G141" s="2">
        <f>SUM(G139+G140)</f>
        <v>15366</v>
      </c>
    </row>
  </sheetData>
  <mergeCells count="2">
    <mergeCell ref="C2:G2"/>
    <mergeCell ref="A3:E3"/>
  </mergeCells>
  <pageMargins left="0.25" right="0.25" top="0.75" bottom="0.75" header="0.3" footer="0.3"/>
  <pageSetup paperSize="9" scale="77" fitToHeight="30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CF9E-199B-4300-845E-6418571E92FF}">
  <sheetPr>
    <pageSetUpPr fitToPage="1"/>
  </sheetPr>
  <dimension ref="A1:AA172"/>
  <sheetViews>
    <sheetView showGridLines="0" workbookViewId="0">
      <selection activeCell="M7" sqref="M7:Y7"/>
    </sheetView>
  </sheetViews>
  <sheetFormatPr defaultColWidth="9.140625" defaultRowHeight="12.75" x14ac:dyDescent="0.2"/>
  <cols>
    <col min="1" max="1" width="1.5703125" style="53" customWidth="1"/>
    <col min="2" max="13" width="0" style="53" hidden="1" customWidth="1"/>
    <col min="14" max="14" width="35.7109375" style="53" customWidth="1"/>
    <col min="15" max="15" width="6.85546875" style="53" customWidth="1"/>
    <col min="16" max="16" width="5.7109375" style="53" customWidth="1"/>
    <col min="17" max="17" width="0" style="53" hidden="1" customWidth="1"/>
    <col min="18" max="18" width="18.42578125" style="53" customWidth="1"/>
    <col min="19" max="19" width="6" style="53" customWidth="1"/>
    <col min="20" max="20" width="0" style="53" hidden="1" customWidth="1"/>
    <col min="21" max="21" width="17.7109375" style="53" customWidth="1"/>
    <col min="22" max="22" width="0" style="53" hidden="1" customWidth="1"/>
    <col min="23" max="24" width="16.140625" style="53" customWidth="1"/>
    <col min="25" max="26" width="0" style="53" hidden="1" customWidth="1"/>
    <col min="27" max="27" width="0.140625" style="53" customWidth="1"/>
    <col min="28" max="256" width="9.140625" style="53" customWidth="1"/>
    <col min="257" max="16384" width="9.140625" style="53"/>
  </cols>
  <sheetData>
    <row r="1" spans="1:27" ht="14.25" customHeight="1" x14ac:dyDescent="0.2">
      <c r="A1" s="54"/>
      <c r="B1" s="54"/>
      <c r="C1" s="54"/>
      <c r="D1" s="54"/>
      <c r="E1" s="54"/>
      <c r="F1" s="54"/>
      <c r="G1" s="54"/>
      <c r="H1" s="54"/>
      <c r="I1" s="54"/>
      <c r="J1" s="54"/>
      <c r="K1" s="54"/>
      <c r="L1" s="54"/>
      <c r="M1" s="54"/>
      <c r="N1" s="54"/>
      <c r="O1" s="54"/>
      <c r="P1" s="54"/>
      <c r="Q1" s="54"/>
      <c r="R1" s="142" t="s">
        <v>484</v>
      </c>
      <c r="S1" s="143"/>
      <c r="T1" s="143"/>
      <c r="U1" s="143"/>
      <c r="V1" s="143"/>
      <c r="W1" s="143"/>
      <c r="X1" s="143"/>
      <c r="Y1" s="54"/>
      <c r="Z1" s="54"/>
      <c r="AA1" s="54"/>
    </row>
    <row r="2" spans="1:27" ht="12.75" customHeight="1" x14ac:dyDescent="0.2">
      <c r="A2" s="54"/>
      <c r="B2" s="54"/>
      <c r="C2" s="54"/>
      <c r="D2" s="54"/>
      <c r="E2" s="54"/>
      <c r="F2" s="54"/>
      <c r="G2" s="54"/>
      <c r="H2" s="54"/>
      <c r="I2" s="54"/>
      <c r="J2" s="54"/>
      <c r="K2" s="54"/>
      <c r="L2" s="54"/>
      <c r="M2" s="54"/>
      <c r="N2" s="54"/>
      <c r="O2" s="54"/>
      <c r="P2" s="54"/>
      <c r="Q2" s="54"/>
      <c r="R2" s="143"/>
      <c r="S2" s="143"/>
      <c r="T2" s="143"/>
      <c r="U2" s="143"/>
      <c r="V2" s="143"/>
      <c r="W2" s="143"/>
      <c r="X2" s="143"/>
      <c r="Y2" s="54"/>
      <c r="Z2" s="54"/>
      <c r="AA2" s="54"/>
    </row>
    <row r="3" spans="1:27" ht="9.75" customHeight="1" x14ac:dyDescent="0.2">
      <c r="A3" s="54"/>
      <c r="B3" s="54"/>
      <c r="C3" s="54"/>
      <c r="D3" s="54"/>
      <c r="E3" s="54"/>
      <c r="F3" s="54"/>
      <c r="G3" s="54"/>
      <c r="H3" s="54"/>
      <c r="I3" s="54"/>
      <c r="J3" s="54"/>
      <c r="K3" s="54"/>
      <c r="L3" s="54"/>
      <c r="M3" s="144"/>
      <c r="N3" s="144"/>
      <c r="O3" s="144"/>
      <c r="P3" s="144"/>
      <c r="Q3" s="144"/>
      <c r="R3" s="143"/>
      <c r="S3" s="143"/>
      <c r="T3" s="143"/>
      <c r="U3" s="143"/>
      <c r="V3" s="143"/>
      <c r="W3" s="143"/>
      <c r="X3" s="143"/>
      <c r="Y3" s="144"/>
      <c r="Z3" s="54"/>
      <c r="AA3" s="54"/>
    </row>
    <row r="4" spans="1:27" ht="12.75" customHeight="1" x14ac:dyDescent="0.2">
      <c r="A4" s="54"/>
      <c r="B4" s="54"/>
      <c r="C4" s="54"/>
      <c r="D4" s="54"/>
      <c r="E4" s="54"/>
      <c r="F4" s="54"/>
      <c r="G4" s="54"/>
      <c r="H4" s="54"/>
      <c r="I4" s="54"/>
      <c r="J4" s="54"/>
      <c r="K4" s="54"/>
      <c r="L4" s="54"/>
      <c r="M4" s="54"/>
      <c r="N4" s="54"/>
      <c r="O4" s="54"/>
      <c r="P4" s="54"/>
      <c r="Q4" s="54"/>
      <c r="R4" s="143"/>
      <c r="S4" s="143"/>
      <c r="T4" s="143"/>
      <c r="U4" s="143"/>
      <c r="V4" s="143"/>
      <c r="W4" s="143"/>
      <c r="X4" s="143"/>
      <c r="Y4" s="54"/>
      <c r="Z4" s="54"/>
      <c r="AA4" s="54"/>
    </row>
    <row r="5" spans="1:27" ht="12.75" customHeight="1" x14ac:dyDescent="0.2">
      <c r="A5" s="54"/>
      <c r="B5" s="54"/>
      <c r="C5" s="54"/>
      <c r="D5" s="54"/>
      <c r="E5" s="54"/>
      <c r="F5" s="54"/>
      <c r="G5" s="54"/>
      <c r="H5" s="54"/>
      <c r="I5" s="54"/>
      <c r="J5" s="54"/>
      <c r="K5" s="54"/>
      <c r="L5" s="54"/>
      <c r="M5" s="54"/>
      <c r="N5" s="54"/>
      <c r="O5" s="54"/>
      <c r="P5" s="54"/>
      <c r="Q5" s="54"/>
      <c r="R5" s="143"/>
      <c r="S5" s="143"/>
      <c r="T5" s="143"/>
      <c r="U5" s="143"/>
      <c r="V5" s="143"/>
      <c r="W5" s="143"/>
      <c r="X5" s="143"/>
      <c r="Y5" s="54"/>
      <c r="Z5" s="54"/>
      <c r="AA5" s="54"/>
    </row>
    <row r="6" spans="1:27" ht="12.75" customHeight="1" x14ac:dyDescent="0.2">
      <c r="A6" s="54"/>
      <c r="B6" s="54"/>
      <c r="C6" s="54"/>
      <c r="D6" s="54"/>
      <c r="E6" s="54"/>
      <c r="F6" s="54"/>
      <c r="G6" s="54"/>
      <c r="H6" s="54"/>
      <c r="I6" s="54"/>
      <c r="J6" s="54"/>
      <c r="K6" s="54"/>
      <c r="L6" s="54"/>
      <c r="M6" s="54"/>
      <c r="N6" s="54"/>
      <c r="O6" s="54"/>
      <c r="P6" s="54"/>
      <c r="Q6" s="54"/>
      <c r="R6" s="143"/>
      <c r="S6" s="143"/>
      <c r="T6" s="143"/>
      <c r="U6" s="143"/>
      <c r="V6" s="143"/>
      <c r="W6" s="143"/>
      <c r="X6" s="143"/>
      <c r="Y6" s="54"/>
      <c r="Z6" s="54"/>
      <c r="AA6" s="54"/>
    </row>
    <row r="7" spans="1:27" ht="48" customHeight="1" x14ac:dyDescent="0.2">
      <c r="A7" s="54"/>
      <c r="B7" s="54"/>
      <c r="C7" s="54"/>
      <c r="D7" s="54"/>
      <c r="E7" s="54"/>
      <c r="F7" s="54"/>
      <c r="G7" s="54"/>
      <c r="H7" s="54"/>
      <c r="I7" s="54"/>
      <c r="J7" s="54"/>
      <c r="K7" s="54"/>
      <c r="L7" s="54"/>
      <c r="M7" s="130" t="s">
        <v>399</v>
      </c>
      <c r="N7" s="130"/>
      <c r="O7" s="130"/>
      <c r="P7" s="130"/>
      <c r="Q7" s="130"/>
      <c r="R7" s="130"/>
      <c r="S7" s="130"/>
      <c r="T7" s="130"/>
      <c r="U7" s="130"/>
      <c r="V7" s="130"/>
      <c r="W7" s="130"/>
      <c r="X7" s="130"/>
      <c r="Y7" s="130"/>
      <c r="Z7" s="54"/>
      <c r="AA7" s="54"/>
    </row>
    <row r="8" spans="1:27" ht="12.75" customHeight="1" x14ac:dyDescent="0.2">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12.75" customHeight="1" x14ac:dyDescent="0.25">
      <c r="A9" s="54"/>
      <c r="B9" s="54"/>
      <c r="C9" s="54"/>
      <c r="D9" s="54"/>
      <c r="E9" s="54"/>
      <c r="F9" s="54"/>
      <c r="G9" s="54"/>
      <c r="H9" s="54"/>
      <c r="I9" s="54"/>
      <c r="J9" s="54"/>
      <c r="K9" s="54"/>
      <c r="L9" s="54"/>
      <c r="M9" s="54"/>
      <c r="N9" s="54"/>
      <c r="O9" s="54"/>
      <c r="P9" s="54"/>
      <c r="Q9" s="54"/>
      <c r="R9" s="54"/>
      <c r="S9" s="54"/>
      <c r="T9" s="54"/>
      <c r="U9" s="145" t="s">
        <v>398</v>
      </c>
      <c r="V9" s="145"/>
      <c r="W9" s="145"/>
      <c r="X9" s="145"/>
      <c r="Y9" s="54"/>
      <c r="Z9" s="54"/>
      <c r="AA9" s="54"/>
    </row>
    <row r="10" spans="1:27" ht="18.75" customHeight="1" x14ac:dyDescent="0.2">
      <c r="A10" s="54"/>
      <c r="B10" s="54"/>
      <c r="C10" s="54"/>
      <c r="D10" s="54"/>
      <c r="E10" s="54"/>
      <c r="F10" s="54"/>
      <c r="G10" s="54"/>
      <c r="H10" s="54"/>
      <c r="I10" s="54"/>
      <c r="J10" s="54"/>
      <c r="K10" s="54"/>
      <c r="L10" s="54"/>
      <c r="M10" s="54"/>
      <c r="N10" s="132" t="s">
        <v>397</v>
      </c>
      <c r="O10" s="132" t="s">
        <v>396</v>
      </c>
      <c r="P10" s="132" t="s">
        <v>395</v>
      </c>
      <c r="Q10" s="132"/>
      <c r="R10" s="132" t="s">
        <v>394</v>
      </c>
      <c r="S10" s="131" t="s">
        <v>391</v>
      </c>
      <c r="T10" s="146" t="s">
        <v>246</v>
      </c>
      <c r="U10" s="132" t="s">
        <v>393</v>
      </c>
      <c r="V10" s="147"/>
      <c r="W10" s="147"/>
      <c r="X10" s="148"/>
      <c r="Y10" s="54"/>
      <c r="Z10" s="54"/>
      <c r="AA10" s="54"/>
    </row>
    <row r="11" spans="1:27" ht="12.75" customHeight="1" x14ac:dyDescent="0.2">
      <c r="A11" s="54"/>
      <c r="B11" s="59"/>
      <c r="C11" s="59" t="s">
        <v>392</v>
      </c>
      <c r="D11" s="59"/>
      <c r="E11" s="59"/>
      <c r="F11" s="59"/>
      <c r="G11" s="59"/>
      <c r="H11" s="59"/>
      <c r="I11" s="59" t="s">
        <v>391</v>
      </c>
      <c r="J11" s="59"/>
      <c r="K11" s="59"/>
      <c r="L11" s="59"/>
      <c r="M11" s="59"/>
      <c r="N11" s="132"/>
      <c r="O11" s="132"/>
      <c r="P11" s="132"/>
      <c r="Q11" s="132"/>
      <c r="R11" s="132"/>
      <c r="S11" s="131"/>
      <c r="T11" s="149" t="s">
        <v>467</v>
      </c>
      <c r="U11" s="131" t="s">
        <v>390</v>
      </c>
      <c r="V11" s="115" t="s">
        <v>468</v>
      </c>
      <c r="W11" s="136" t="s">
        <v>389</v>
      </c>
      <c r="X11" s="136" t="s">
        <v>388</v>
      </c>
      <c r="Y11" s="150"/>
      <c r="Z11" s="150"/>
      <c r="AA11" s="54"/>
    </row>
    <row r="12" spans="1:27" ht="3" customHeight="1" x14ac:dyDescent="0.2">
      <c r="A12" s="54"/>
      <c r="B12" s="59"/>
      <c r="C12" s="59"/>
      <c r="D12" s="59"/>
      <c r="E12" s="59"/>
      <c r="F12" s="59"/>
      <c r="G12" s="59"/>
      <c r="H12" s="59"/>
      <c r="I12" s="59"/>
      <c r="J12" s="59"/>
      <c r="K12" s="59"/>
      <c r="L12" s="59"/>
      <c r="M12" s="59"/>
      <c r="N12" s="132"/>
      <c r="O12" s="132"/>
      <c r="P12" s="132"/>
      <c r="Q12" s="151"/>
      <c r="R12" s="132"/>
      <c r="S12" s="131"/>
      <c r="T12" s="149"/>
      <c r="U12" s="152"/>
      <c r="V12" s="115"/>
      <c r="W12" s="153"/>
      <c r="X12" s="153"/>
      <c r="Y12" s="150"/>
      <c r="Z12" s="150"/>
      <c r="AA12" s="54"/>
    </row>
    <row r="13" spans="1:27" ht="33.75" customHeight="1" x14ac:dyDescent="0.25">
      <c r="A13" s="56"/>
      <c r="B13" s="154" t="s">
        <v>387</v>
      </c>
      <c r="C13" s="154"/>
      <c r="D13" s="154"/>
      <c r="E13" s="154"/>
      <c r="F13" s="154"/>
      <c r="G13" s="154"/>
      <c r="H13" s="154"/>
      <c r="I13" s="154"/>
      <c r="J13" s="154"/>
      <c r="K13" s="154"/>
      <c r="L13" s="155">
        <v>113</v>
      </c>
      <c r="M13" s="156"/>
      <c r="N13" s="99" t="s">
        <v>387</v>
      </c>
      <c r="O13" s="98">
        <v>1</v>
      </c>
      <c r="P13" s="157">
        <v>0</v>
      </c>
      <c r="Q13" s="158">
        <v>0</v>
      </c>
      <c r="R13" s="97" t="s">
        <v>246</v>
      </c>
      <c r="S13" s="96" t="s">
        <v>246</v>
      </c>
      <c r="T13" s="159">
        <v>0</v>
      </c>
      <c r="U13" s="94">
        <v>9489108.5</v>
      </c>
      <c r="V13" s="160"/>
      <c r="W13" s="95">
        <v>9891809</v>
      </c>
      <c r="X13" s="94">
        <v>9873709</v>
      </c>
      <c r="Y13" s="161" t="s">
        <v>272</v>
      </c>
      <c r="Z13" s="162"/>
      <c r="AA13" s="55"/>
    </row>
    <row r="14" spans="1:27" ht="43.5" customHeight="1" x14ac:dyDescent="0.25">
      <c r="A14" s="56"/>
      <c r="B14" s="154" t="s">
        <v>386</v>
      </c>
      <c r="C14" s="154"/>
      <c r="D14" s="154"/>
      <c r="E14" s="154"/>
      <c r="F14" s="154"/>
      <c r="G14" s="154"/>
      <c r="H14" s="154"/>
      <c r="I14" s="154"/>
      <c r="J14" s="154"/>
      <c r="K14" s="154"/>
      <c r="L14" s="155">
        <v>102</v>
      </c>
      <c r="M14" s="156"/>
      <c r="N14" s="99" t="s">
        <v>386</v>
      </c>
      <c r="O14" s="98">
        <v>1</v>
      </c>
      <c r="P14" s="157">
        <v>2</v>
      </c>
      <c r="Q14" s="158">
        <v>102</v>
      </c>
      <c r="R14" s="97" t="s">
        <v>246</v>
      </c>
      <c r="S14" s="96" t="s">
        <v>246</v>
      </c>
      <c r="T14" s="159">
        <v>0</v>
      </c>
      <c r="U14" s="94">
        <v>1088109</v>
      </c>
      <c r="V14" s="160"/>
      <c r="W14" s="95">
        <v>1088109</v>
      </c>
      <c r="X14" s="94">
        <v>1088109</v>
      </c>
      <c r="Y14" s="161" t="s">
        <v>382</v>
      </c>
      <c r="Z14" s="162"/>
      <c r="AA14" s="55"/>
    </row>
    <row r="15" spans="1:27" ht="29.25" customHeight="1" x14ac:dyDescent="0.25">
      <c r="A15" s="56"/>
      <c r="B15" s="57"/>
      <c r="C15" s="58"/>
      <c r="D15" s="126" t="s">
        <v>262</v>
      </c>
      <c r="E15" s="126"/>
      <c r="F15" s="126"/>
      <c r="G15" s="126"/>
      <c r="H15" s="126"/>
      <c r="I15" s="126"/>
      <c r="J15" s="126"/>
      <c r="K15" s="126"/>
      <c r="L15" s="155">
        <v>102</v>
      </c>
      <c r="M15" s="156"/>
      <c r="N15" s="99" t="s">
        <v>261</v>
      </c>
      <c r="O15" s="98">
        <v>1</v>
      </c>
      <c r="P15" s="157">
        <v>2</v>
      </c>
      <c r="Q15" s="158">
        <v>102</v>
      </c>
      <c r="R15" s="97" t="s">
        <v>260</v>
      </c>
      <c r="S15" s="96" t="s">
        <v>246</v>
      </c>
      <c r="T15" s="159" t="s">
        <v>240</v>
      </c>
      <c r="U15" s="94">
        <v>1088109</v>
      </c>
      <c r="V15" s="160"/>
      <c r="W15" s="95">
        <v>1088109</v>
      </c>
      <c r="X15" s="94">
        <v>1088109</v>
      </c>
      <c r="Y15" s="161" t="s">
        <v>382</v>
      </c>
      <c r="Z15" s="162"/>
      <c r="AA15" s="55"/>
    </row>
    <row r="16" spans="1:27" ht="29.25" customHeight="1" x14ac:dyDescent="0.25">
      <c r="A16" s="56"/>
      <c r="B16" s="57"/>
      <c r="C16" s="57"/>
      <c r="D16" s="116"/>
      <c r="E16" s="116"/>
      <c r="F16" s="116"/>
      <c r="G16" s="117"/>
      <c r="H16" s="163" t="s">
        <v>385</v>
      </c>
      <c r="I16" s="163"/>
      <c r="J16" s="163"/>
      <c r="K16" s="163"/>
      <c r="L16" s="155">
        <v>102</v>
      </c>
      <c r="M16" s="156"/>
      <c r="N16" s="99" t="s">
        <v>384</v>
      </c>
      <c r="O16" s="98">
        <v>1</v>
      </c>
      <c r="P16" s="157">
        <v>2</v>
      </c>
      <c r="Q16" s="158">
        <v>102</v>
      </c>
      <c r="R16" s="97" t="s">
        <v>383</v>
      </c>
      <c r="S16" s="96" t="s">
        <v>246</v>
      </c>
      <c r="T16" s="159" t="s">
        <v>240</v>
      </c>
      <c r="U16" s="94">
        <v>1088109</v>
      </c>
      <c r="V16" s="160"/>
      <c r="W16" s="95">
        <v>1088109</v>
      </c>
      <c r="X16" s="94">
        <v>1088109</v>
      </c>
      <c r="Y16" s="161" t="s">
        <v>382</v>
      </c>
      <c r="Z16" s="162"/>
      <c r="AA16" s="55"/>
    </row>
    <row r="17" spans="1:27" ht="72" customHeight="1" x14ac:dyDescent="0.25">
      <c r="A17" s="56"/>
      <c r="B17" s="164">
        <v>100</v>
      </c>
      <c r="C17" s="164"/>
      <c r="D17" s="164"/>
      <c r="E17" s="164"/>
      <c r="F17" s="164"/>
      <c r="G17" s="164"/>
      <c r="H17" s="164"/>
      <c r="I17" s="164"/>
      <c r="J17" s="164"/>
      <c r="K17" s="164"/>
      <c r="L17" s="155">
        <v>102</v>
      </c>
      <c r="M17" s="156"/>
      <c r="N17" s="93" t="s">
        <v>257</v>
      </c>
      <c r="O17" s="92">
        <v>1</v>
      </c>
      <c r="P17" s="165">
        <v>2</v>
      </c>
      <c r="Q17" s="158">
        <v>102</v>
      </c>
      <c r="R17" s="113" t="s">
        <v>383</v>
      </c>
      <c r="S17" s="114">
        <v>100</v>
      </c>
      <c r="T17" s="159" t="s">
        <v>240</v>
      </c>
      <c r="U17" s="90">
        <v>1088109</v>
      </c>
      <c r="V17" s="160"/>
      <c r="W17" s="91">
        <v>1088109</v>
      </c>
      <c r="X17" s="90">
        <v>1088109</v>
      </c>
      <c r="Y17" s="161" t="s">
        <v>382</v>
      </c>
      <c r="Z17" s="162"/>
      <c r="AA17" s="55"/>
    </row>
    <row r="18" spans="1:27" ht="29.25" customHeight="1" x14ac:dyDescent="0.25">
      <c r="A18" s="56"/>
      <c r="B18" s="164">
        <v>120</v>
      </c>
      <c r="C18" s="164"/>
      <c r="D18" s="164"/>
      <c r="E18" s="164"/>
      <c r="F18" s="164"/>
      <c r="G18" s="164"/>
      <c r="H18" s="164"/>
      <c r="I18" s="164"/>
      <c r="J18" s="164"/>
      <c r="K18" s="164"/>
      <c r="L18" s="155">
        <v>102</v>
      </c>
      <c r="M18" s="156"/>
      <c r="N18" s="93" t="s">
        <v>354</v>
      </c>
      <c r="O18" s="92">
        <v>1</v>
      </c>
      <c r="P18" s="165">
        <v>2</v>
      </c>
      <c r="Q18" s="158">
        <v>102</v>
      </c>
      <c r="R18" s="113" t="s">
        <v>383</v>
      </c>
      <c r="S18" s="114">
        <v>120</v>
      </c>
      <c r="T18" s="159" t="s">
        <v>240</v>
      </c>
      <c r="U18" s="90">
        <v>1088109</v>
      </c>
      <c r="V18" s="160"/>
      <c r="W18" s="91">
        <v>1088109</v>
      </c>
      <c r="X18" s="90">
        <v>1088109</v>
      </c>
      <c r="Y18" s="161" t="s">
        <v>382</v>
      </c>
      <c r="Z18" s="162"/>
      <c r="AA18" s="55"/>
    </row>
    <row r="19" spans="1:27" ht="72" customHeight="1" x14ac:dyDescent="0.25">
      <c r="A19" s="56"/>
      <c r="B19" s="154" t="s">
        <v>381</v>
      </c>
      <c r="C19" s="154"/>
      <c r="D19" s="154"/>
      <c r="E19" s="154"/>
      <c r="F19" s="154"/>
      <c r="G19" s="154"/>
      <c r="H19" s="154"/>
      <c r="I19" s="154"/>
      <c r="J19" s="154"/>
      <c r="K19" s="154"/>
      <c r="L19" s="155">
        <v>104</v>
      </c>
      <c r="M19" s="156"/>
      <c r="N19" s="99" t="s">
        <v>381</v>
      </c>
      <c r="O19" s="98">
        <v>1</v>
      </c>
      <c r="P19" s="157">
        <v>4</v>
      </c>
      <c r="Q19" s="158">
        <v>104</v>
      </c>
      <c r="R19" s="97" t="s">
        <v>246</v>
      </c>
      <c r="S19" s="96" t="s">
        <v>246</v>
      </c>
      <c r="T19" s="159">
        <v>0</v>
      </c>
      <c r="U19" s="94">
        <v>8003540.5</v>
      </c>
      <c r="V19" s="160"/>
      <c r="W19" s="95">
        <v>8471800</v>
      </c>
      <c r="X19" s="94">
        <v>8443700</v>
      </c>
      <c r="Y19" s="161" t="s">
        <v>272</v>
      </c>
      <c r="Z19" s="162"/>
      <c r="AA19" s="55"/>
    </row>
    <row r="20" spans="1:27" ht="29.25" customHeight="1" x14ac:dyDescent="0.25">
      <c r="A20" s="56"/>
      <c r="B20" s="57"/>
      <c r="C20" s="58"/>
      <c r="D20" s="126" t="s">
        <v>262</v>
      </c>
      <c r="E20" s="126"/>
      <c r="F20" s="126"/>
      <c r="G20" s="126"/>
      <c r="H20" s="126"/>
      <c r="I20" s="126"/>
      <c r="J20" s="126"/>
      <c r="K20" s="126"/>
      <c r="L20" s="155">
        <v>104</v>
      </c>
      <c r="M20" s="156"/>
      <c r="N20" s="99" t="s">
        <v>261</v>
      </c>
      <c r="O20" s="98">
        <v>1</v>
      </c>
      <c r="P20" s="157">
        <v>4</v>
      </c>
      <c r="Q20" s="158">
        <v>104</v>
      </c>
      <c r="R20" s="97" t="s">
        <v>260</v>
      </c>
      <c r="S20" s="96" t="s">
        <v>246</v>
      </c>
      <c r="T20" s="159" t="s">
        <v>240</v>
      </c>
      <c r="U20" s="94">
        <v>8003540.5</v>
      </c>
      <c r="V20" s="160"/>
      <c r="W20" s="95">
        <v>8471800</v>
      </c>
      <c r="X20" s="94">
        <v>8443700</v>
      </c>
      <c r="Y20" s="161" t="s">
        <v>272</v>
      </c>
      <c r="Z20" s="162"/>
      <c r="AA20" s="55"/>
    </row>
    <row r="21" spans="1:27" ht="29.25" customHeight="1" x14ac:dyDescent="0.25">
      <c r="A21" s="56"/>
      <c r="B21" s="57"/>
      <c r="C21" s="57"/>
      <c r="D21" s="116"/>
      <c r="E21" s="116"/>
      <c r="F21" s="116"/>
      <c r="G21" s="117"/>
      <c r="H21" s="163" t="s">
        <v>380</v>
      </c>
      <c r="I21" s="163"/>
      <c r="J21" s="163"/>
      <c r="K21" s="163"/>
      <c r="L21" s="155">
        <v>104</v>
      </c>
      <c r="M21" s="156"/>
      <c r="N21" s="99" t="s">
        <v>379</v>
      </c>
      <c r="O21" s="98">
        <v>1</v>
      </c>
      <c r="P21" s="157">
        <v>4</v>
      </c>
      <c r="Q21" s="158">
        <v>104</v>
      </c>
      <c r="R21" s="97" t="s">
        <v>378</v>
      </c>
      <c r="S21" s="96" t="s">
        <v>246</v>
      </c>
      <c r="T21" s="159" t="s">
        <v>240</v>
      </c>
      <c r="U21" s="94">
        <v>4701981.5999999996</v>
      </c>
      <c r="V21" s="160"/>
      <c r="W21" s="95">
        <v>5257400</v>
      </c>
      <c r="X21" s="94">
        <v>5622800</v>
      </c>
      <c r="Y21" s="161" t="s">
        <v>265</v>
      </c>
      <c r="Z21" s="162"/>
      <c r="AA21" s="55"/>
    </row>
    <row r="22" spans="1:27" ht="72" customHeight="1" x14ac:dyDescent="0.25">
      <c r="A22" s="56"/>
      <c r="B22" s="164">
        <v>100</v>
      </c>
      <c r="C22" s="164"/>
      <c r="D22" s="164"/>
      <c r="E22" s="164"/>
      <c r="F22" s="164"/>
      <c r="G22" s="164"/>
      <c r="H22" s="164"/>
      <c r="I22" s="164"/>
      <c r="J22" s="164"/>
      <c r="K22" s="164"/>
      <c r="L22" s="155">
        <v>104</v>
      </c>
      <c r="M22" s="156"/>
      <c r="N22" s="93" t="s">
        <v>257</v>
      </c>
      <c r="O22" s="92">
        <v>1</v>
      </c>
      <c r="P22" s="165">
        <v>4</v>
      </c>
      <c r="Q22" s="158">
        <v>104</v>
      </c>
      <c r="R22" s="113" t="s">
        <v>378</v>
      </c>
      <c r="S22" s="114">
        <v>100</v>
      </c>
      <c r="T22" s="159" t="s">
        <v>240</v>
      </c>
      <c r="U22" s="90">
        <v>4701981.5999999996</v>
      </c>
      <c r="V22" s="160"/>
      <c r="W22" s="91">
        <v>5257400</v>
      </c>
      <c r="X22" s="90">
        <v>5622800</v>
      </c>
      <c r="Y22" s="161" t="s">
        <v>265</v>
      </c>
      <c r="Z22" s="162"/>
      <c r="AA22" s="55"/>
    </row>
    <row r="23" spans="1:27" ht="29.25" customHeight="1" x14ac:dyDescent="0.25">
      <c r="A23" s="56"/>
      <c r="B23" s="164">
        <v>120</v>
      </c>
      <c r="C23" s="164"/>
      <c r="D23" s="164"/>
      <c r="E23" s="164"/>
      <c r="F23" s="164"/>
      <c r="G23" s="164"/>
      <c r="H23" s="164"/>
      <c r="I23" s="164"/>
      <c r="J23" s="164"/>
      <c r="K23" s="164"/>
      <c r="L23" s="155">
        <v>104</v>
      </c>
      <c r="M23" s="156"/>
      <c r="N23" s="93" t="s">
        <v>354</v>
      </c>
      <c r="O23" s="92">
        <v>1</v>
      </c>
      <c r="P23" s="165">
        <v>4</v>
      </c>
      <c r="Q23" s="158">
        <v>104</v>
      </c>
      <c r="R23" s="113" t="s">
        <v>378</v>
      </c>
      <c r="S23" s="114">
        <v>120</v>
      </c>
      <c r="T23" s="159" t="s">
        <v>240</v>
      </c>
      <c r="U23" s="90">
        <v>4701981.5999999996</v>
      </c>
      <c r="V23" s="160"/>
      <c r="W23" s="91">
        <v>5257400</v>
      </c>
      <c r="X23" s="90">
        <v>5622800</v>
      </c>
      <c r="Y23" s="161" t="s">
        <v>265</v>
      </c>
      <c r="Z23" s="162"/>
      <c r="AA23" s="55"/>
    </row>
    <row r="24" spans="1:27" ht="29.25" customHeight="1" x14ac:dyDescent="0.25">
      <c r="A24" s="56"/>
      <c r="B24" s="57"/>
      <c r="C24" s="57"/>
      <c r="D24" s="116"/>
      <c r="E24" s="116"/>
      <c r="F24" s="116"/>
      <c r="G24" s="117"/>
      <c r="H24" s="163" t="s">
        <v>268</v>
      </c>
      <c r="I24" s="163"/>
      <c r="J24" s="163"/>
      <c r="K24" s="163"/>
      <c r="L24" s="155">
        <v>104</v>
      </c>
      <c r="M24" s="156"/>
      <c r="N24" s="99" t="s">
        <v>267</v>
      </c>
      <c r="O24" s="98">
        <v>1</v>
      </c>
      <c r="P24" s="157">
        <v>4</v>
      </c>
      <c r="Q24" s="158">
        <v>104</v>
      </c>
      <c r="R24" s="97" t="s">
        <v>266</v>
      </c>
      <c r="S24" s="96" t="s">
        <v>246</v>
      </c>
      <c r="T24" s="159" t="s">
        <v>240</v>
      </c>
      <c r="U24" s="94">
        <v>3301458.9</v>
      </c>
      <c r="V24" s="160"/>
      <c r="W24" s="95">
        <v>3214300</v>
      </c>
      <c r="X24" s="94">
        <v>2820800</v>
      </c>
      <c r="Y24" s="161" t="s">
        <v>265</v>
      </c>
      <c r="Z24" s="162"/>
      <c r="AA24" s="55"/>
    </row>
    <row r="25" spans="1:27" ht="29.25" customHeight="1" x14ac:dyDescent="0.25">
      <c r="A25" s="56"/>
      <c r="B25" s="164">
        <v>200</v>
      </c>
      <c r="C25" s="164"/>
      <c r="D25" s="164"/>
      <c r="E25" s="164"/>
      <c r="F25" s="164"/>
      <c r="G25" s="164"/>
      <c r="H25" s="164"/>
      <c r="I25" s="164"/>
      <c r="J25" s="164"/>
      <c r="K25" s="164"/>
      <c r="L25" s="155">
        <v>104</v>
      </c>
      <c r="M25" s="156"/>
      <c r="N25" s="93" t="s">
        <v>255</v>
      </c>
      <c r="O25" s="92">
        <v>1</v>
      </c>
      <c r="P25" s="165">
        <v>4</v>
      </c>
      <c r="Q25" s="158">
        <v>104</v>
      </c>
      <c r="R25" s="113" t="s">
        <v>266</v>
      </c>
      <c r="S25" s="114">
        <v>200</v>
      </c>
      <c r="T25" s="159" t="s">
        <v>240</v>
      </c>
      <c r="U25" s="90">
        <v>3217549.32</v>
      </c>
      <c r="V25" s="160"/>
      <c r="W25" s="91">
        <v>3204300</v>
      </c>
      <c r="X25" s="90">
        <v>2810800</v>
      </c>
      <c r="Y25" s="161" t="s">
        <v>265</v>
      </c>
      <c r="Z25" s="162"/>
      <c r="AA25" s="55"/>
    </row>
    <row r="26" spans="1:27" ht="43.5" customHeight="1" x14ac:dyDescent="0.25">
      <c r="A26" s="56"/>
      <c r="B26" s="164">
        <v>240</v>
      </c>
      <c r="C26" s="164"/>
      <c r="D26" s="164"/>
      <c r="E26" s="164"/>
      <c r="F26" s="164"/>
      <c r="G26" s="164"/>
      <c r="H26" s="164"/>
      <c r="I26" s="164"/>
      <c r="J26" s="164"/>
      <c r="K26" s="164"/>
      <c r="L26" s="155">
        <v>104</v>
      </c>
      <c r="M26" s="156"/>
      <c r="N26" s="93" t="s">
        <v>254</v>
      </c>
      <c r="O26" s="92">
        <v>1</v>
      </c>
      <c r="P26" s="165">
        <v>4</v>
      </c>
      <c r="Q26" s="158">
        <v>104</v>
      </c>
      <c r="R26" s="113" t="s">
        <v>266</v>
      </c>
      <c r="S26" s="114">
        <v>240</v>
      </c>
      <c r="T26" s="159" t="s">
        <v>240</v>
      </c>
      <c r="U26" s="90">
        <v>3217549.32</v>
      </c>
      <c r="V26" s="160"/>
      <c r="W26" s="91">
        <v>3204300</v>
      </c>
      <c r="X26" s="90">
        <v>2810800</v>
      </c>
      <c r="Y26" s="161" t="s">
        <v>265</v>
      </c>
      <c r="Z26" s="162"/>
      <c r="AA26" s="55"/>
    </row>
    <row r="27" spans="1:27" ht="17.25" customHeight="1" x14ac:dyDescent="0.25">
      <c r="A27" s="56"/>
      <c r="B27" s="164">
        <v>800</v>
      </c>
      <c r="C27" s="164"/>
      <c r="D27" s="164"/>
      <c r="E27" s="164"/>
      <c r="F27" s="164"/>
      <c r="G27" s="164"/>
      <c r="H27" s="164"/>
      <c r="I27" s="164"/>
      <c r="J27" s="164"/>
      <c r="K27" s="164"/>
      <c r="L27" s="155">
        <v>104</v>
      </c>
      <c r="M27" s="156"/>
      <c r="N27" s="93" t="s">
        <v>319</v>
      </c>
      <c r="O27" s="92">
        <v>1</v>
      </c>
      <c r="P27" s="165">
        <v>4</v>
      </c>
      <c r="Q27" s="158">
        <v>104</v>
      </c>
      <c r="R27" s="113" t="s">
        <v>266</v>
      </c>
      <c r="S27" s="114">
        <v>800</v>
      </c>
      <c r="T27" s="159" t="s">
        <v>240</v>
      </c>
      <c r="U27" s="90">
        <v>83909.58</v>
      </c>
      <c r="V27" s="160"/>
      <c r="W27" s="91">
        <v>10000</v>
      </c>
      <c r="X27" s="90">
        <v>10000</v>
      </c>
      <c r="Y27" s="161" t="s">
        <v>265</v>
      </c>
      <c r="Z27" s="162"/>
      <c r="AA27" s="55"/>
    </row>
    <row r="28" spans="1:27" ht="17.25" customHeight="1" x14ac:dyDescent="0.25">
      <c r="A28" s="56"/>
      <c r="B28" s="164">
        <v>830</v>
      </c>
      <c r="C28" s="164"/>
      <c r="D28" s="164"/>
      <c r="E28" s="164"/>
      <c r="F28" s="164"/>
      <c r="G28" s="164"/>
      <c r="H28" s="164"/>
      <c r="I28" s="164"/>
      <c r="J28" s="164"/>
      <c r="K28" s="164"/>
      <c r="L28" s="155">
        <v>104</v>
      </c>
      <c r="M28" s="156"/>
      <c r="N28" s="93" t="s">
        <v>480</v>
      </c>
      <c r="O28" s="92">
        <v>1</v>
      </c>
      <c r="P28" s="165">
        <v>4</v>
      </c>
      <c r="Q28" s="158">
        <v>104</v>
      </c>
      <c r="R28" s="113" t="s">
        <v>266</v>
      </c>
      <c r="S28" s="114">
        <v>830</v>
      </c>
      <c r="T28" s="159" t="s">
        <v>240</v>
      </c>
      <c r="U28" s="90">
        <v>23506</v>
      </c>
      <c r="V28" s="160"/>
      <c r="W28" s="91">
        <v>0</v>
      </c>
      <c r="X28" s="90">
        <v>0</v>
      </c>
      <c r="Y28" s="161" t="s">
        <v>265</v>
      </c>
      <c r="Z28" s="162"/>
      <c r="AA28" s="55"/>
    </row>
    <row r="29" spans="1:27" ht="17.25" customHeight="1" x14ac:dyDescent="0.25">
      <c r="A29" s="56"/>
      <c r="B29" s="164">
        <v>850</v>
      </c>
      <c r="C29" s="164"/>
      <c r="D29" s="164"/>
      <c r="E29" s="164"/>
      <c r="F29" s="164"/>
      <c r="G29" s="164"/>
      <c r="H29" s="164"/>
      <c r="I29" s="164"/>
      <c r="J29" s="164"/>
      <c r="K29" s="164"/>
      <c r="L29" s="155">
        <v>104</v>
      </c>
      <c r="M29" s="156"/>
      <c r="N29" s="93" t="s">
        <v>318</v>
      </c>
      <c r="O29" s="92">
        <v>1</v>
      </c>
      <c r="P29" s="165">
        <v>4</v>
      </c>
      <c r="Q29" s="158">
        <v>104</v>
      </c>
      <c r="R29" s="113" t="s">
        <v>266</v>
      </c>
      <c r="S29" s="114">
        <v>850</v>
      </c>
      <c r="T29" s="159" t="s">
        <v>240</v>
      </c>
      <c r="U29" s="90">
        <v>60403.58</v>
      </c>
      <c r="V29" s="160"/>
      <c r="W29" s="91">
        <v>10000</v>
      </c>
      <c r="X29" s="90">
        <v>10000</v>
      </c>
      <c r="Y29" s="161" t="s">
        <v>265</v>
      </c>
      <c r="Z29" s="162"/>
      <c r="AA29" s="55"/>
    </row>
    <row r="30" spans="1:27" ht="29.25" customHeight="1" x14ac:dyDescent="0.25">
      <c r="A30" s="56"/>
      <c r="B30" s="57"/>
      <c r="C30" s="57"/>
      <c r="D30" s="116"/>
      <c r="E30" s="116"/>
      <c r="F30" s="116"/>
      <c r="G30" s="117"/>
      <c r="H30" s="163" t="s">
        <v>377</v>
      </c>
      <c r="I30" s="163"/>
      <c r="J30" s="163"/>
      <c r="K30" s="163"/>
      <c r="L30" s="155">
        <v>104</v>
      </c>
      <c r="M30" s="156"/>
      <c r="N30" s="99" t="s">
        <v>376</v>
      </c>
      <c r="O30" s="98">
        <v>1</v>
      </c>
      <c r="P30" s="157">
        <v>4</v>
      </c>
      <c r="Q30" s="158">
        <v>104</v>
      </c>
      <c r="R30" s="97" t="s">
        <v>375</v>
      </c>
      <c r="S30" s="96" t="s">
        <v>246</v>
      </c>
      <c r="T30" s="159" t="s">
        <v>240</v>
      </c>
      <c r="U30" s="94">
        <v>100</v>
      </c>
      <c r="V30" s="160"/>
      <c r="W30" s="95">
        <v>100</v>
      </c>
      <c r="X30" s="94">
        <v>100</v>
      </c>
      <c r="Y30" s="161" t="s">
        <v>301</v>
      </c>
      <c r="Z30" s="162"/>
      <c r="AA30" s="55"/>
    </row>
    <row r="31" spans="1:27" ht="29.25" customHeight="1" x14ac:dyDescent="0.25">
      <c r="A31" s="56"/>
      <c r="B31" s="164">
        <v>200</v>
      </c>
      <c r="C31" s="164"/>
      <c r="D31" s="164"/>
      <c r="E31" s="164"/>
      <c r="F31" s="164"/>
      <c r="G31" s="164"/>
      <c r="H31" s="164"/>
      <c r="I31" s="164"/>
      <c r="J31" s="164"/>
      <c r="K31" s="164"/>
      <c r="L31" s="155">
        <v>104</v>
      </c>
      <c r="M31" s="156"/>
      <c r="N31" s="93" t="s">
        <v>255</v>
      </c>
      <c r="O31" s="92">
        <v>1</v>
      </c>
      <c r="P31" s="165">
        <v>4</v>
      </c>
      <c r="Q31" s="158">
        <v>104</v>
      </c>
      <c r="R31" s="113" t="s">
        <v>375</v>
      </c>
      <c r="S31" s="114">
        <v>200</v>
      </c>
      <c r="T31" s="159" t="s">
        <v>240</v>
      </c>
      <c r="U31" s="90">
        <v>100</v>
      </c>
      <c r="V31" s="160"/>
      <c r="W31" s="91">
        <v>100</v>
      </c>
      <c r="X31" s="90">
        <v>100</v>
      </c>
      <c r="Y31" s="161" t="s">
        <v>301</v>
      </c>
      <c r="Z31" s="162"/>
      <c r="AA31" s="55"/>
    </row>
    <row r="32" spans="1:27" ht="43.5" customHeight="1" x14ac:dyDescent="0.25">
      <c r="A32" s="56"/>
      <c r="B32" s="164">
        <v>240</v>
      </c>
      <c r="C32" s="164"/>
      <c r="D32" s="164"/>
      <c r="E32" s="164"/>
      <c r="F32" s="164"/>
      <c r="G32" s="164"/>
      <c r="H32" s="164"/>
      <c r="I32" s="164"/>
      <c r="J32" s="164"/>
      <c r="K32" s="164"/>
      <c r="L32" s="155">
        <v>104</v>
      </c>
      <c r="M32" s="156"/>
      <c r="N32" s="93" t="s">
        <v>254</v>
      </c>
      <c r="O32" s="92">
        <v>1</v>
      </c>
      <c r="P32" s="165">
        <v>4</v>
      </c>
      <c r="Q32" s="158">
        <v>104</v>
      </c>
      <c r="R32" s="113" t="s">
        <v>375</v>
      </c>
      <c r="S32" s="114">
        <v>240</v>
      </c>
      <c r="T32" s="159" t="s">
        <v>240</v>
      </c>
      <c r="U32" s="90">
        <v>100</v>
      </c>
      <c r="V32" s="160"/>
      <c r="W32" s="91">
        <v>100</v>
      </c>
      <c r="X32" s="90">
        <v>100</v>
      </c>
      <c r="Y32" s="161" t="s">
        <v>301</v>
      </c>
      <c r="Z32" s="162"/>
      <c r="AA32" s="55"/>
    </row>
    <row r="33" spans="1:27" ht="43.5" customHeight="1" x14ac:dyDescent="0.25">
      <c r="A33" s="56"/>
      <c r="B33" s="154" t="s">
        <v>374</v>
      </c>
      <c r="C33" s="154"/>
      <c r="D33" s="154"/>
      <c r="E33" s="154"/>
      <c r="F33" s="154"/>
      <c r="G33" s="154"/>
      <c r="H33" s="154"/>
      <c r="I33" s="154"/>
      <c r="J33" s="154"/>
      <c r="K33" s="154"/>
      <c r="L33" s="155">
        <v>106</v>
      </c>
      <c r="M33" s="156"/>
      <c r="N33" s="99" t="s">
        <v>374</v>
      </c>
      <c r="O33" s="98">
        <v>1</v>
      </c>
      <c r="P33" s="157">
        <v>6</v>
      </c>
      <c r="Q33" s="158">
        <v>106</v>
      </c>
      <c r="R33" s="97" t="s">
        <v>246</v>
      </c>
      <c r="S33" s="96" t="s">
        <v>246</v>
      </c>
      <c r="T33" s="159">
        <v>0</v>
      </c>
      <c r="U33" s="94">
        <v>155900</v>
      </c>
      <c r="V33" s="160"/>
      <c r="W33" s="95">
        <v>155900</v>
      </c>
      <c r="X33" s="94">
        <v>155900</v>
      </c>
      <c r="Y33" s="161" t="s">
        <v>281</v>
      </c>
      <c r="Z33" s="162"/>
      <c r="AA33" s="55"/>
    </row>
    <row r="34" spans="1:27" ht="29.25" customHeight="1" x14ac:dyDescent="0.25">
      <c r="A34" s="56"/>
      <c r="B34" s="57"/>
      <c r="C34" s="58"/>
      <c r="D34" s="126" t="s">
        <v>262</v>
      </c>
      <c r="E34" s="126"/>
      <c r="F34" s="126"/>
      <c r="G34" s="126"/>
      <c r="H34" s="126"/>
      <c r="I34" s="126"/>
      <c r="J34" s="126"/>
      <c r="K34" s="126"/>
      <c r="L34" s="155">
        <v>106</v>
      </c>
      <c r="M34" s="156"/>
      <c r="N34" s="99" t="s">
        <v>261</v>
      </c>
      <c r="O34" s="98">
        <v>1</v>
      </c>
      <c r="P34" s="157">
        <v>6</v>
      </c>
      <c r="Q34" s="158">
        <v>106</v>
      </c>
      <c r="R34" s="97" t="s">
        <v>260</v>
      </c>
      <c r="S34" s="96" t="s">
        <v>246</v>
      </c>
      <c r="T34" s="159" t="s">
        <v>240</v>
      </c>
      <c r="U34" s="94">
        <v>155900</v>
      </c>
      <c r="V34" s="160"/>
      <c r="W34" s="95">
        <v>155900</v>
      </c>
      <c r="X34" s="94">
        <v>155900</v>
      </c>
      <c r="Y34" s="161" t="s">
        <v>281</v>
      </c>
      <c r="Z34" s="162"/>
      <c r="AA34" s="55"/>
    </row>
    <row r="35" spans="1:27" ht="43.5" customHeight="1" x14ac:dyDescent="0.25">
      <c r="A35" s="56"/>
      <c r="B35" s="57"/>
      <c r="C35" s="57"/>
      <c r="D35" s="116"/>
      <c r="E35" s="116"/>
      <c r="F35" s="117"/>
      <c r="G35" s="126" t="s">
        <v>373</v>
      </c>
      <c r="H35" s="126"/>
      <c r="I35" s="126"/>
      <c r="J35" s="126"/>
      <c r="K35" s="126"/>
      <c r="L35" s="155">
        <v>106</v>
      </c>
      <c r="M35" s="156"/>
      <c r="N35" s="99" t="s">
        <v>372</v>
      </c>
      <c r="O35" s="98">
        <v>1</v>
      </c>
      <c r="P35" s="157">
        <v>6</v>
      </c>
      <c r="Q35" s="158">
        <v>106</v>
      </c>
      <c r="R35" s="97" t="s">
        <v>371</v>
      </c>
      <c r="S35" s="96" t="s">
        <v>246</v>
      </c>
      <c r="T35" s="159" t="s">
        <v>240</v>
      </c>
      <c r="U35" s="94">
        <v>155900</v>
      </c>
      <c r="V35" s="160"/>
      <c r="W35" s="95">
        <v>155900</v>
      </c>
      <c r="X35" s="94">
        <v>155900</v>
      </c>
      <c r="Y35" s="161" t="s">
        <v>281</v>
      </c>
      <c r="Z35" s="162"/>
      <c r="AA35" s="55"/>
    </row>
    <row r="36" spans="1:27" ht="57.75" customHeight="1" x14ac:dyDescent="0.25">
      <c r="A36" s="56"/>
      <c r="B36" s="57"/>
      <c r="C36" s="57"/>
      <c r="D36" s="116"/>
      <c r="E36" s="116"/>
      <c r="F36" s="116"/>
      <c r="G36" s="117"/>
      <c r="H36" s="163" t="s">
        <v>370</v>
      </c>
      <c r="I36" s="163"/>
      <c r="J36" s="163"/>
      <c r="K36" s="163"/>
      <c r="L36" s="155">
        <v>106</v>
      </c>
      <c r="M36" s="156"/>
      <c r="N36" s="99" t="s">
        <v>369</v>
      </c>
      <c r="O36" s="98">
        <v>1</v>
      </c>
      <c r="P36" s="157">
        <v>6</v>
      </c>
      <c r="Q36" s="158">
        <v>106</v>
      </c>
      <c r="R36" s="97" t="s">
        <v>368</v>
      </c>
      <c r="S36" s="96" t="s">
        <v>246</v>
      </c>
      <c r="T36" s="159" t="s">
        <v>240</v>
      </c>
      <c r="U36" s="94">
        <v>155900</v>
      </c>
      <c r="V36" s="160"/>
      <c r="W36" s="95">
        <v>155900</v>
      </c>
      <c r="X36" s="94">
        <v>155900</v>
      </c>
      <c r="Y36" s="161" t="s">
        <v>281</v>
      </c>
      <c r="Z36" s="162"/>
      <c r="AA36" s="55"/>
    </row>
    <row r="37" spans="1:27" ht="17.25" customHeight="1" x14ac:dyDescent="0.25">
      <c r="A37" s="56"/>
      <c r="B37" s="164">
        <v>500</v>
      </c>
      <c r="C37" s="164"/>
      <c r="D37" s="164"/>
      <c r="E37" s="164"/>
      <c r="F37" s="164"/>
      <c r="G37" s="164"/>
      <c r="H37" s="164"/>
      <c r="I37" s="164"/>
      <c r="J37" s="164"/>
      <c r="K37" s="164"/>
      <c r="L37" s="155">
        <v>106</v>
      </c>
      <c r="M37" s="156"/>
      <c r="N37" s="93" t="s">
        <v>284</v>
      </c>
      <c r="O37" s="92">
        <v>1</v>
      </c>
      <c r="P37" s="165">
        <v>6</v>
      </c>
      <c r="Q37" s="158">
        <v>106</v>
      </c>
      <c r="R37" s="113" t="s">
        <v>368</v>
      </c>
      <c r="S37" s="114">
        <v>500</v>
      </c>
      <c r="T37" s="159" t="s">
        <v>240</v>
      </c>
      <c r="U37" s="90">
        <v>155900</v>
      </c>
      <c r="V37" s="160"/>
      <c r="W37" s="91">
        <v>155900</v>
      </c>
      <c r="X37" s="90">
        <v>155900</v>
      </c>
      <c r="Y37" s="161" t="s">
        <v>281</v>
      </c>
      <c r="Z37" s="162"/>
      <c r="AA37" s="55"/>
    </row>
    <row r="38" spans="1:27" ht="17.25" customHeight="1" x14ac:dyDescent="0.25">
      <c r="A38" s="56"/>
      <c r="B38" s="164">
        <v>540</v>
      </c>
      <c r="C38" s="164"/>
      <c r="D38" s="164"/>
      <c r="E38" s="164"/>
      <c r="F38" s="164"/>
      <c r="G38" s="164"/>
      <c r="H38" s="164"/>
      <c r="I38" s="164"/>
      <c r="J38" s="164"/>
      <c r="K38" s="164"/>
      <c r="L38" s="155">
        <v>106</v>
      </c>
      <c r="M38" s="156"/>
      <c r="N38" s="93" t="s">
        <v>283</v>
      </c>
      <c r="O38" s="92">
        <v>1</v>
      </c>
      <c r="P38" s="165">
        <v>6</v>
      </c>
      <c r="Q38" s="158">
        <v>106</v>
      </c>
      <c r="R38" s="113" t="s">
        <v>368</v>
      </c>
      <c r="S38" s="114">
        <v>540</v>
      </c>
      <c r="T38" s="159" t="s">
        <v>240</v>
      </c>
      <c r="U38" s="90">
        <v>155900</v>
      </c>
      <c r="V38" s="160"/>
      <c r="W38" s="91">
        <v>155900</v>
      </c>
      <c r="X38" s="90">
        <v>155900</v>
      </c>
      <c r="Y38" s="161" t="s">
        <v>281</v>
      </c>
      <c r="Z38" s="162"/>
      <c r="AA38" s="55"/>
    </row>
    <row r="39" spans="1:27" ht="17.25" customHeight="1" x14ac:dyDescent="0.25">
      <c r="A39" s="56"/>
      <c r="B39" s="154" t="s">
        <v>367</v>
      </c>
      <c r="C39" s="154"/>
      <c r="D39" s="154"/>
      <c r="E39" s="154"/>
      <c r="F39" s="154"/>
      <c r="G39" s="154"/>
      <c r="H39" s="154"/>
      <c r="I39" s="154"/>
      <c r="J39" s="154"/>
      <c r="K39" s="154"/>
      <c r="L39" s="155">
        <v>111</v>
      </c>
      <c r="M39" s="156"/>
      <c r="N39" s="99" t="s">
        <v>367</v>
      </c>
      <c r="O39" s="98">
        <v>1</v>
      </c>
      <c r="P39" s="157">
        <v>11</v>
      </c>
      <c r="Q39" s="158">
        <v>111</v>
      </c>
      <c r="R39" s="97" t="s">
        <v>246</v>
      </c>
      <c r="S39" s="96" t="s">
        <v>246</v>
      </c>
      <c r="T39" s="159">
        <v>0</v>
      </c>
      <c r="U39" s="94">
        <v>0</v>
      </c>
      <c r="V39" s="160"/>
      <c r="W39" s="95">
        <v>20000</v>
      </c>
      <c r="X39" s="94">
        <v>20000</v>
      </c>
      <c r="Y39" s="161" t="s">
        <v>252</v>
      </c>
      <c r="Z39" s="162"/>
      <c r="AA39" s="55"/>
    </row>
    <row r="40" spans="1:27" ht="29.25" customHeight="1" x14ac:dyDescent="0.25">
      <c r="A40" s="56"/>
      <c r="B40" s="57"/>
      <c r="C40" s="58"/>
      <c r="D40" s="126" t="s">
        <v>262</v>
      </c>
      <c r="E40" s="126"/>
      <c r="F40" s="126"/>
      <c r="G40" s="126"/>
      <c r="H40" s="126"/>
      <c r="I40" s="126"/>
      <c r="J40" s="126"/>
      <c r="K40" s="126"/>
      <c r="L40" s="155">
        <v>111</v>
      </c>
      <c r="M40" s="156"/>
      <c r="N40" s="99" t="s">
        <v>261</v>
      </c>
      <c r="O40" s="98">
        <v>1</v>
      </c>
      <c r="P40" s="157">
        <v>11</v>
      </c>
      <c r="Q40" s="158">
        <v>111</v>
      </c>
      <c r="R40" s="97" t="s">
        <v>260</v>
      </c>
      <c r="S40" s="96" t="s">
        <v>246</v>
      </c>
      <c r="T40" s="159" t="s">
        <v>240</v>
      </c>
      <c r="U40" s="94">
        <v>0</v>
      </c>
      <c r="V40" s="160"/>
      <c r="W40" s="95">
        <v>20000</v>
      </c>
      <c r="X40" s="94">
        <v>20000</v>
      </c>
      <c r="Y40" s="161" t="s">
        <v>252</v>
      </c>
      <c r="Z40" s="162"/>
      <c r="AA40" s="55"/>
    </row>
    <row r="41" spans="1:27" ht="17.25" customHeight="1" x14ac:dyDescent="0.25">
      <c r="A41" s="56"/>
      <c r="B41" s="57"/>
      <c r="C41" s="57"/>
      <c r="D41" s="116"/>
      <c r="E41" s="116"/>
      <c r="F41" s="116"/>
      <c r="G41" s="117"/>
      <c r="H41" s="163" t="s">
        <v>366</v>
      </c>
      <c r="I41" s="163"/>
      <c r="J41" s="163"/>
      <c r="K41" s="163"/>
      <c r="L41" s="155">
        <v>111</v>
      </c>
      <c r="M41" s="156"/>
      <c r="N41" s="99" t="s">
        <v>365</v>
      </c>
      <c r="O41" s="98">
        <v>1</v>
      </c>
      <c r="P41" s="157">
        <v>11</v>
      </c>
      <c r="Q41" s="158">
        <v>111</v>
      </c>
      <c r="R41" s="97" t="s">
        <v>363</v>
      </c>
      <c r="S41" s="96" t="s">
        <v>246</v>
      </c>
      <c r="T41" s="159" t="s">
        <v>240</v>
      </c>
      <c r="U41" s="94">
        <v>0</v>
      </c>
      <c r="V41" s="160"/>
      <c r="W41" s="95">
        <v>20000</v>
      </c>
      <c r="X41" s="94">
        <v>20000</v>
      </c>
      <c r="Y41" s="161" t="s">
        <v>252</v>
      </c>
      <c r="Z41" s="162"/>
      <c r="AA41" s="55"/>
    </row>
    <row r="42" spans="1:27" ht="17.25" customHeight="1" x14ac:dyDescent="0.25">
      <c r="A42" s="56"/>
      <c r="B42" s="164">
        <v>800</v>
      </c>
      <c r="C42" s="164"/>
      <c r="D42" s="164"/>
      <c r="E42" s="164"/>
      <c r="F42" s="164"/>
      <c r="G42" s="164"/>
      <c r="H42" s="164"/>
      <c r="I42" s="164"/>
      <c r="J42" s="164"/>
      <c r="K42" s="164"/>
      <c r="L42" s="155">
        <v>111</v>
      </c>
      <c r="M42" s="156"/>
      <c r="N42" s="93" t="s">
        <v>319</v>
      </c>
      <c r="O42" s="92">
        <v>1</v>
      </c>
      <c r="P42" s="165">
        <v>11</v>
      </c>
      <c r="Q42" s="158">
        <v>111</v>
      </c>
      <c r="R42" s="113" t="s">
        <v>363</v>
      </c>
      <c r="S42" s="114">
        <v>800</v>
      </c>
      <c r="T42" s="159" t="s">
        <v>240</v>
      </c>
      <c r="U42" s="90">
        <v>0</v>
      </c>
      <c r="V42" s="160"/>
      <c r="W42" s="91">
        <v>20000</v>
      </c>
      <c r="X42" s="90">
        <v>20000</v>
      </c>
      <c r="Y42" s="161" t="s">
        <v>252</v>
      </c>
      <c r="Z42" s="162"/>
      <c r="AA42" s="55"/>
    </row>
    <row r="43" spans="1:27" ht="17.25" customHeight="1" x14ac:dyDescent="0.25">
      <c r="A43" s="56"/>
      <c r="B43" s="164">
        <v>870</v>
      </c>
      <c r="C43" s="164"/>
      <c r="D43" s="164"/>
      <c r="E43" s="164"/>
      <c r="F43" s="164"/>
      <c r="G43" s="164"/>
      <c r="H43" s="164"/>
      <c r="I43" s="164"/>
      <c r="J43" s="164"/>
      <c r="K43" s="164"/>
      <c r="L43" s="155">
        <v>111</v>
      </c>
      <c r="M43" s="156"/>
      <c r="N43" s="93" t="s">
        <v>364</v>
      </c>
      <c r="O43" s="92">
        <v>1</v>
      </c>
      <c r="P43" s="165">
        <v>11</v>
      </c>
      <c r="Q43" s="158">
        <v>111</v>
      </c>
      <c r="R43" s="113" t="s">
        <v>363</v>
      </c>
      <c r="S43" s="114">
        <v>870</v>
      </c>
      <c r="T43" s="159" t="s">
        <v>240</v>
      </c>
      <c r="U43" s="90">
        <v>0</v>
      </c>
      <c r="V43" s="160"/>
      <c r="W43" s="91">
        <v>20000</v>
      </c>
      <c r="X43" s="90">
        <v>20000</v>
      </c>
      <c r="Y43" s="161" t="s">
        <v>252</v>
      </c>
      <c r="Z43" s="162"/>
      <c r="AA43" s="55"/>
    </row>
    <row r="44" spans="1:27" ht="17.25" customHeight="1" x14ac:dyDescent="0.25">
      <c r="A44" s="56"/>
      <c r="B44" s="154" t="s">
        <v>362</v>
      </c>
      <c r="C44" s="154"/>
      <c r="D44" s="154"/>
      <c r="E44" s="154"/>
      <c r="F44" s="154"/>
      <c r="G44" s="154"/>
      <c r="H44" s="154"/>
      <c r="I44" s="154"/>
      <c r="J44" s="154"/>
      <c r="K44" s="154"/>
      <c r="L44" s="155">
        <v>113</v>
      </c>
      <c r="M44" s="156"/>
      <c r="N44" s="99" t="s">
        <v>362</v>
      </c>
      <c r="O44" s="98">
        <v>1</v>
      </c>
      <c r="P44" s="157">
        <v>13</v>
      </c>
      <c r="Q44" s="158">
        <v>113</v>
      </c>
      <c r="R44" s="97" t="s">
        <v>246</v>
      </c>
      <c r="S44" s="96" t="s">
        <v>246</v>
      </c>
      <c r="T44" s="159">
        <v>0</v>
      </c>
      <c r="U44" s="94">
        <v>241559</v>
      </c>
      <c r="V44" s="160"/>
      <c r="W44" s="95">
        <v>156000</v>
      </c>
      <c r="X44" s="94">
        <v>166000</v>
      </c>
      <c r="Y44" s="161" t="s">
        <v>252</v>
      </c>
      <c r="Z44" s="162"/>
      <c r="AA44" s="55"/>
    </row>
    <row r="45" spans="1:27" ht="29.25" customHeight="1" x14ac:dyDescent="0.25">
      <c r="A45" s="56"/>
      <c r="B45" s="57"/>
      <c r="C45" s="58"/>
      <c r="D45" s="126" t="s">
        <v>262</v>
      </c>
      <c r="E45" s="126"/>
      <c r="F45" s="126"/>
      <c r="G45" s="126"/>
      <c r="H45" s="126"/>
      <c r="I45" s="126"/>
      <c r="J45" s="126"/>
      <c r="K45" s="126"/>
      <c r="L45" s="155">
        <v>113</v>
      </c>
      <c r="M45" s="156"/>
      <c r="N45" s="99" t="s">
        <v>261</v>
      </c>
      <c r="O45" s="98">
        <v>1</v>
      </c>
      <c r="P45" s="157">
        <v>13</v>
      </c>
      <c r="Q45" s="158">
        <v>113</v>
      </c>
      <c r="R45" s="97" t="s">
        <v>260</v>
      </c>
      <c r="S45" s="96" t="s">
        <v>246</v>
      </c>
      <c r="T45" s="159" t="s">
        <v>240</v>
      </c>
      <c r="U45" s="94">
        <v>241559</v>
      </c>
      <c r="V45" s="160"/>
      <c r="W45" s="95">
        <v>156000</v>
      </c>
      <c r="X45" s="94">
        <v>166000</v>
      </c>
      <c r="Y45" s="161" t="s">
        <v>252</v>
      </c>
      <c r="Z45" s="162"/>
      <c r="AA45" s="55"/>
    </row>
    <row r="46" spans="1:27" ht="43.5" customHeight="1" x14ac:dyDescent="0.25">
      <c r="A46" s="56"/>
      <c r="B46" s="57"/>
      <c r="C46" s="57"/>
      <c r="D46" s="116"/>
      <c r="E46" s="116"/>
      <c r="F46" s="116"/>
      <c r="G46" s="117"/>
      <c r="H46" s="163" t="s">
        <v>474</v>
      </c>
      <c r="I46" s="163"/>
      <c r="J46" s="163"/>
      <c r="K46" s="163"/>
      <c r="L46" s="155">
        <v>113</v>
      </c>
      <c r="M46" s="156"/>
      <c r="N46" s="99" t="s">
        <v>475</v>
      </c>
      <c r="O46" s="98">
        <v>1</v>
      </c>
      <c r="P46" s="157">
        <v>13</v>
      </c>
      <c r="Q46" s="158">
        <v>113</v>
      </c>
      <c r="R46" s="97" t="s">
        <v>476</v>
      </c>
      <c r="S46" s="96" t="s">
        <v>246</v>
      </c>
      <c r="T46" s="159" t="s">
        <v>240</v>
      </c>
      <c r="U46" s="94">
        <v>35000</v>
      </c>
      <c r="V46" s="160"/>
      <c r="W46" s="95">
        <v>0</v>
      </c>
      <c r="X46" s="94">
        <v>0</v>
      </c>
      <c r="Y46" s="161" t="s">
        <v>252</v>
      </c>
      <c r="Z46" s="162"/>
      <c r="AA46" s="55"/>
    </row>
    <row r="47" spans="1:27" ht="29.25" customHeight="1" x14ac:dyDescent="0.25">
      <c r="A47" s="56"/>
      <c r="B47" s="164">
        <v>200</v>
      </c>
      <c r="C47" s="164"/>
      <c r="D47" s="164"/>
      <c r="E47" s="164"/>
      <c r="F47" s="164"/>
      <c r="G47" s="164"/>
      <c r="H47" s="164"/>
      <c r="I47" s="164"/>
      <c r="J47" s="164"/>
      <c r="K47" s="164"/>
      <c r="L47" s="155">
        <v>113</v>
      </c>
      <c r="M47" s="156"/>
      <c r="N47" s="93" t="s">
        <v>255</v>
      </c>
      <c r="O47" s="92">
        <v>1</v>
      </c>
      <c r="P47" s="165">
        <v>13</v>
      </c>
      <c r="Q47" s="158">
        <v>113</v>
      </c>
      <c r="R47" s="113" t="s">
        <v>476</v>
      </c>
      <c r="S47" s="114">
        <v>200</v>
      </c>
      <c r="T47" s="159" t="s">
        <v>240</v>
      </c>
      <c r="U47" s="90">
        <v>35000</v>
      </c>
      <c r="V47" s="160"/>
      <c r="W47" s="91">
        <v>0</v>
      </c>
      <c r="X47" s="90">
        <v>0</v>
      </c>
      <c r="Y47" s="161" t="s">
        <v>252</v>
      </c>
      <c r="Z47" s="162"/>
      <c r="AA47" s="55"/>
    </row>
    <row r="48" spans="1:27" ht="43.5" customHeight="1" x14ac:dyDescent="0.25">
      <c r="A48" s="56"/>
      <c r="B48" s="164">
        <v>240</v>
      </c>
      <c r="C48" s="164"/>
      <c r="D48" s="164"/>
      <c r="E48" s="164"/>
      <c r="F48" s="164"/>
      <c r="G48" s="164"/>
      <c r="H48" s="164"/>
      <c r="I48" s="164"/>
      <c r="J48" s="164"/>
      <c r="K48" s="164"/>
      <c r="L48" s="155">
        <v>113</v>
      </c>
      <c r="M48" s="156"/>
      <c r="N48" s="93" t="s">
        <v>254</v>
      </c>
      <c r="O48" s="92">
        <v>1</v>
      </c>
      <c r="P48" s="165">
        <v>13</v>
      </c>
      <c r="Q48" s="158">
        <v>113</v>
      </c>
      <c r="R48" s="113" t="s">
        <v>476</v>
      </c>
      <c r="S48" s="114">
        <v>240</v>
      </c>
      <c r="T48" s="159" t="s">
        <v>240</v>
      </c>
      <c r="U48" s="90">
        <v>35000</v>
      </c>
      <c r="V48" s="160"/>
      <c r="W48" s="91">
        <v>0</v>
      </c>
      <c r="X48" s="90">
        <v>0</v>
      </c>
      <c r="Y48" s="161" t="s">
        <v>252</v>
      </c>
      <c r="Z48" s="162"/>
      <c r="AA48" s="55"/>
    </row>
    <row r="49" spans="1:27" ht="86.25" customHeight="1" x14ac:dyDescent="0.25">
      <c r="A49" s="56"/>
      <c r="B49" s="57"/>
      <c r="C49" s="57"/>
      <c r="D49" s="116"/>
      <c r="E49" s="116"/>
      <c r="F49" s="116"/>
      <c r="G49" s="117"/>
      <c r="H49" s="163" t="s">
        <v>361</v>
      </c>
      <c r="I49" s="163"/>
      <c r="J49" s="163"/>
      <c r="K49" s="163"/>
      <c r="L49" s="155">
        <v>113</v>
      </c>
      <c r="M49" s="156"/>
      <c r="N49" s="99" t="s">
        <v>360</v>
      </c>
      <c r="O49" s="98">
        <v>1</v>
      </c>
      <c r="P49" s="157">
        <v>13</v>
      </c>
      <c r="Q49" s="158">
        <v>113</v>
      </c>
      <c r="R49" s="97" t="s">
        <v>359</v>
      </c>
      <c r="S49" s="96" t="s">
        <v>246</v>
      </c>
      <c r="T49" s="159" t="s">
        <v>240</v>
      </c>
      <c r="U49" s="94">
        <v>206559</v>
      </c>
      <c r="V49" s="160"/>
      <c r="W49" s="95">
        <v>156000</v>
      </c>
      <c r="X49" s="94">
        <v>166000</v>
      </c>
      <c r="Y49" s="161" t="s">
        <v>252</v>
      </c>
      <c r="Z49" s="162"/>
      <c r="AA49" s="55"/>
    </row>
    <row r="50" spans="1:27" ht="29.25" customHeight="1" x14ac:dyDescent="0.25">
      <c r="A50" s="56"/>
      <c r="B50" s="164">
        <v>200</v>
      </c>
      <c r="C50" s="164"/>
      <c r="D50" s="164"/>
      <c r="E50" s="164"/>
      <c r="F50" s="164"/>
      <c r="G50" s="164"/>
      <c r="H50" s="164"/>
      <c r="I50" s="164"/>
      <c r="J50" s="164"/>
      <c r="K50" s="164"/>
      <c r="L50" s="155">
        <v>113</v>
      </c>
      <c r="M50" s="156"/>
      <c r="N50" s="93" t="s">
        <v>255</v>
      </c>
      <c r="O50" s="92">
        <v>1</v>
      </c>
      <c r="P50" s="165">
        <v>13</v>
      </c>
      <c r="Q50" s="158">
        <v>113</v>
      </c>
      <c r="R50" s="113" t="s">
        <v>359</v>
      </c>
      <c r="S50" s="114">
        <v>200</v>
      </c>
      <c r="T50" s="159" t="s">
        <v>240</v>
      </c>
      <c r="U50" s="90">
        <v>196559</v>
      </c>
      <c r="V50" s="160"/>
      <c r="W50" s="91">
        <v>156000</v>
      </c>
      <c r="X50" s="90">
        <v>166000</v>
      </c>
      <c r="Y50" s="161" t="s">
        <v>252</v>
      </c>
      <c r="Z50" s="162"/>
      <c r="AA50" s="55"/>
    </row>
    <row r="51" spans="1:27" ht="43.5" customHeight="1" x14ac:dyDescent="0.25">
      <c r="A51" s="56"/>
      <c r="B51" s="164">
        <v>240</v>
      </c>
      <c r="C51" s="164"/>
      <c r="D51" s="164"/>
      <c r="E51" s="164"/>
      <c r="F51" s="164"/>
      <c r="G51" s="164"/>
      <c r="H51" s="164"/>
      <c r="I51" s="164"/>
      <c r="J51" s="164"/>
      <c r="K51" s="164"/>
      <c r="L51" s="155">
        <v>113</v>
      </c>
      <c r="M51" s="156"/>
      <c r="N51" s="93" t="s">
        <v>254</v>
      </c>
      <c r="O51" s="92">
        <v>1</v>
      </c>
      <c r="P51" s="165">
        <v>13</v>
      </c>
      <c r="Q51" s="158">
        <v>113</v>
      </c>
      <c r="R51" s="113" t="s">
        <v>359</v>
      </c>
      <c r="S51" s="114">
        <v>240</v>
      </c>
      <c r="T51" s="159" t="s">
        <v>240</v>
      </c>
      <c r="U51" s="90">
        <v>196559</v>
      </c>
      <c r="V51" s="160"/>
      <c r="W51" s="91">
        <v>156000</v>
      </c>
      <c r="X51" s="90">
        <v>166000</v>
      </c>
      <c r="Y51" s="161" t="s">
        <v>252</v>
      </c>
      <c r="Z51" s="162"/>
      <c r="AA51" s="55"/>
    </row>
    <row r="52" spans="1:27" ht="17.25" customHeight="1" x14ac:dyDescent="0.25">
      <c r="A52" s="56"/>
      <c r="B52" s="164">
        <v>800</v>
      </c>
      <c r="C52" s="164"/>
      <c r="D52" s="164"/>
      <c r="E52" s="164"/>
      <c r="F52" s="164"/>
      <c r="G52" s="164"/>
      <c r="H52" s="164"/>
      <c r="I52" s="164"/>
      <c r="J52" s="164"/>
      <c r="K52" s="164"/>
      <c r="L52" s="155">
        <v>113</v>
      </c>
      <c r="M52" s="156"/>
      <c r="N52" s="93" t="s">
        <v>319</v>
      </c>
      <c r="O52" s="92">
        <v>1</v>
      </c>
      <c r="P52" s="165">
        <v>13</v>
      </c>
      <c r="Q52" s="158">
        <v>113</v>
      </c>
      <c r="R52" s="113" t="s">
        <v>359</v>
      </c>
      <c r="S52" s="114">
        <v>800</v>
      </c>
      <c r="T52" s="159" t="s">
        <v>240</v>
      </c>
      <c r="U52" s="90">
        <v>10000</v>
      </c>
      <c r="V52" s="160"/>
      <c r="W52" s="91">
        <v>0</v>
      </c>
      <c r="X52" s="90">
        <v>0</v>
      </c>
      <c r="Y52" s="161" t="s">
        <v>252</v>
      </c>
      <c r="Z52" s="162"/>
      <c r="AA52" s="55"/>
    </row>
    <row r="53" spans="1:27" ht="17.25" customHeight="1" x14ac:dyDescent="0.25">
      <c r="A53" s="56"/>
      <c r="B53" s="164">
        <v>850</v>
      </c>
      <c r="C53" s="164"/>
      <c r="D53" s="164"/>
      <c r="E53" s="164"/>
      <c r="F53" s="164"/>
      <c r="G53" s="164"/>
      <c r="H53" s="164"/>
      <c r="I53" s="164"/>
      <c r="J53" s="164"/>
      <c r="K53" s="164"/>
      <c r="L53" s="155">
        <v>113</v>
      </c>
      <c r="M53" s="156"/>
      <c r="N53" s="93" t="s">
        <v>318</v>
      </c>
      <c r="O53" s="92">
        <v>1</v>
      </c>
      <c r="P53" s="165">
        <v>13</v>
      </c>
      <c r="Q53" s="158">
        <v>113</v>
      </c>
      <c r="R53" s="113" t="s">
        <v>359</v>
      </c>
      <c r="S53" s="114">
        <v>850</v>
      </c>
      <c r="T53" s="159" t="s">
        <v>240</v>
      </c>
      <c r="U53" s="90">
        <v>10000</v>
      </c>
      <c r="V53" s="160"/>
      <c r="W53" s="91">
        <v>0</v>
      </c>
      <c r="X53" s="90">
        <v>0</v>
      </c>
      <c r="Y53" s="161" t="s">
        <v>252</v>
      </c>
      <c r="Z53" s="162"/>
      <c r="AA53" s="55"/>
    </row>
    <row r="54" spans="1:27" ht="17.25" customHeight="1" x14ac:dyDescent="0.25">
      <c r="A54" s="56"/>
      <c r="B54" s="154" t="s">
        <v>358</v>
      </c>
      <c r="C54" s="154"/>
      <c r="D54" s="154"/>
      <c r="E54" s="154"/>
      <c r="F54" s="154"/>
      <c r="G54" s="154"/>
      <c r="H54" s="154"/>
      <c r="I54" s="154"/>
      <c r="J54" s="154"/>
      <c r="K54" s="154"/>
      <c r="L54" s="155">
        <v>203</v>
      </c>
      <c r="M54" s="156"/>
      <c r="N54" s="99" t="s">
        <v>358</v>
      </c>
      <c r="O54" s="98">
        <v>2</v>
      </c>
      <c r="P54" s="157">
        <v>0</v>
      </c>
      <c r="Q54" s="158">
        <v>203</v>
      </c>
      <c r="R54" s="97" t="s">
        <v>246</v>
      </c>
      <c r="S54" s="96" t="s">
        <v>246</v>
      </c>
      <c r="T54" s="159">
        <v>0</v>
      </c>
      <c r="U54" s="94">
        <v>420360</v>
      </c>
      <c r="V54" s="160"/>
      <c r="W54" s="95">
        <v>459120</v>
      </c>
      <c r="X54" s="94">
        <v>502900</v>
      </c>
      <c r="Y54" s="161" t="s">
        <v>352</v>
      </c>
      <c r="Z54" s="162"/>
      <c r="AA54" s="55"/>
    </row>
    <row r="55" spans="1:27" ht="17.25" customHeight="1" x14ac:dyDescent="0.25">
      <c r="A55" s="56"/>
      <c r="B55" s="154" t="s">
        <v>357</v>
      </c>
      <c r="C55" s="154"/>
      <c r="D55" s="154"/>
      <c r="E55" s="154"/>
      <c r="F55" s="154"/>
      <c r="G55" s="154"/>
      <c r="H55" s="154"/>
      <c r="I55" s="154"/>
      <c r="J55" s="154"/>
      <c r="K55" s="154"/>
      <c r="L55" s="155">
        <v>203</v>
      </c>
      <c r="M55" s="156"/>
      <c r="N55" s="99" t="s">
        <v>357</v>
      </c>
      <c r="O55" s="98">
        <v>2</v>
      </c>
      <c r="P55" s="157">
        <v>3</v>
      </c>
      <c r="Q55" s="158">
        <v>203</v>
      </c>
      <c r="R55" s="97" t="s">
        <v>246</v>
      </c>
      <c r="S55" s="96" t="s">
        <v>246</v>
      </c>
      <c r="T55" s="159">
        <v>0</v>
      </c>
      <c r="U55" s="94">
        <v>420360</v>
      </c>
      <c r="V55" s="160"/>
      <c r="W55" s="95">
        <v>459120</v>
      </c>
      <c r="X55" s="94">
        <v>502900</v>
      </c>
      <c r="Y55" s="161" t="s">
        <v>352</v>
      </c>
      <c r="Z55" s="162"/>
      <c r="AA55" s="55"/>
    </row>
    <row r="56" spans="1:27" ht="29.25" customHeight="1" x14ac:dyDescent="0.25">
      <c r="A56" s="56"/>
      <c r="B56" s="57"/>
      <c r="C56" s="58"/>
      <c r="D56" s="126" t="s">
        <v>262</v>
      </c>
      <c r="E56" s="126"/>
      <c r="F56" s="126"/>
      <c r="G56" s="126"/>
      <c r="H56" s="126"/>
      <c r="I56" s="126"/>
      <c r="J56" s="126"/>
      <c r="K56" s="126"/>
      <c r="L56" s="155">
        <v>203</v>
      </c>
      <c r="M56" s="156"/>
      <c r="N56" s="99" t="s">
        <v>261</v>
      </c>
      <c r="O56" s="98">
        <v>2</v>
      </c>
      <c r="P56" s="157">
        <v>3</v>
      </c>
      <c r="Q56" s="158">
        <v>203</v>
      </c>
      <c r="R56" s="97" t="s">
        <v>260</v>
      </c>
      <c r="S56" s="96" t="s">
        <v>246</v>
      </c>
      <c r="T56" s="159" t="s">
        <v>240</v>
      </c>
      <c r="U56" s="94">
        <v>420360</v>
      </c>
      <c r="V56" s="160"/>
      <c r="W56" s="95">
        <v>459120</v>
      </c>
      <c r="X56" s="94">
        <v>502900</v>
      </c>
      <c r="Y56" s="161" t="s">
        <v>352</v>
      </c>
      <c r="Z56" s="162"/>
      <c r="AA56" s="55"/>
    </row>
    <row r="57" spans="1:27" ht="43.5" customHeight="1" x14ac:dyDescent="0.25">
      <c r="A57" s="56"/>
      <c r="B57" s="57"/>
      <c r="C57" s="57"/>
      <c r="D57" s="116"/>
      <c r="E57" s="116"/>
      <c r="F57" s="116"/>
      <c r="G57" s="117"/>
      <c r="H57" s="163" t="s">
        <v>356</v>
      </c>
      <c r="I57" s="163"/>
      <c r="J57" s="163"/>
      <c r="K57" s="163"/>
      <c r="L57" s="155">
        <v>203</v>
      </c>
      <c r="M57" s="156"/>
      <c r="N57" s="99" t="s">
        <v>355</v>
      </c>
      <c r="O57" s="98">
        <v>2</v>
      </c>
      <c r="P57" s="157">
        <v>3</v>
      </c>
      <c r="Q57" s="158">
        <v>203</v>
      </c>
      <c r="R57" s="97" t="s">
        <v>353</v>
      </c>
      <c r="S57" s="96" t="s">
        <v>246</v>
      </c>
      <c r="T57" s="159" t="s">
        <v>240</v>
      </c>
      <c r="U57" s="94">
        <v>420360</v>
      </c>
      <c r="V57" s="160"/>
      <c r="W57" s="95">
        <v>459120</v>
      </c>
      <c r="X57" s="94">
        <v>502900</v>
      </c>
      <c r="Y57" s="161" t="s">
        <v>352</v>
      </c>
      <c r="Z57" s="162"/>
      <c r="AA57" s="55"/>
    </row>
    <row r="58" spans="1:27" ht="72" customHeight="1" x14ac:dyDescent="0.25">
      <c r="A58" s="56"/>
      <c r="B58" s="164">
        <v>100</v>
      </c>
      <c r="C58" s="164"/>
      <c r="D58" s="164"/>
      <c r="E58" s="164"/>
      <c r="F58" s="164"/>
      <c r="G58" s="164"/>
      <c r="H58" s="164"/>
      <c r="I58" s="164"/>
      <c r="J58" s="164"/>
      <c r="K58" s="164"/>
      <c r="L58" s="155">
        <v>203</v>
      </c>
      <c r="M58" s="156"/>
      <c r="N58" s="93" t="s">
        <v>257</v>
      </c>
      <c r="O58" s="92">
        <v>2</v>
      </c>
      <c r="P58" s="165">
        <v>3</v>
      </c>
      <c r="Q58" s="158">
        <v>203</v>
      </c>
      <c r="R58" s="113" t="s">
        <v>353</v>
      </c>
      <c r="S58" s="114">
        <v>100</v>
      </c>
      <c r="T58" s="159" t="s">
        <v>240</v>
      </c>
      <c r="U58" s="90">
        <v>383860</v>
      </c>
      <c r="V58" s="160"/>
      <c r="W58" s="91">
        <v>420720</v>
      </c>
      <c r="X58" s="90">
        <v>464160</v>
      </c>
      <c r="Y58" s="161" t="s">
        <v>352</v>
      </c>
      <c r="Z58" s="162"/>
      <c r="AA58" s="55"/>
    </row>
    <row r="59" spans="1:27" ht="29.25" customHeight="1" x14ac:dyDescent="0.25">
      <c r="A59" s="56"/>
      <c r="B59" s="164">
        <v>120</v>
      </c>
      <c r="C59" s="164"/>
      <c r="D59" s="164"/>
      <c r="E59" s="164"/>
      <c r="F59" s="164"/>
      <c r="G59" s="164"/>
      <c r="H59" s="164"/>
      <c r="I59" s="164"/>
      <c r="J59" s="164"/>
      <c r="K59" s="164"/>
      <c r="L59" s="155">
        <v>203</v>
      </c>
      <c r="M59" s="156"/>
      <c r="N59" s="93" t="s">
        <v>354</v>
      </c>
      <c r="O59" s="92">
        <v>2</v>
      </c>
      <c r="P59" s="165">
        <v>3</v>
      </c>
      <c r="Q59" s="158">
        <v>203</v>
      </c>
      <c r="R59" s="113" t="s">
        <v>353</v>
      </c>
      <c r="S59" s="114">
        <v>120</v>
      </c>
      <c r="T59" s="159" t="s">
        <v>240</v>
      </c>
      <c r="U59" s="90">
        <v>383860</v>
      </c>
      <c r="V59" s="160"/>
      <c r="W59" s="91">
        <v>420720</v>
      </c>
      <c r="X59" s="90">
        <v>464160</v>
      </c>
      <c r="Y59" s="161" t="s">
        <v>352</v>
      </c>
      <c r="Z59" s="162"/>
      <c r="AA59" s="55"/>
    </row>
    <row r="60" spans="1:27" ht="29.25" customHeight="1" x14ac:dyDescent="0.25">
      <c r="A60" s="56"/>
      <c r="B60" s="164">
        <v>200</v>
      </c>
      <c r="C60" s="164"/>
      <c r="D60" s="164"/>
      <c r="E60" s="164"/>
      <c r="F60" s="164"/>
      <c r="G60" s="164"/>
      <c r="H60" s="164"/>
      <c r="I60" s="164"/>
      <c r="J60" s="164"/>
      <c r="K60" s="164"/>
      <c r="L60" s="155">
        <v>203</v>
      </c>
      <c r="M60" s="156"/>
      <c r="N60" s="93" t="s">
        <v>255</v>
      </c>
      <c r="O60" s="92">
        <v>2</v>
      </c>
      <c r="P60" s="165">
        <v>3</v>
      </c>
      <c r="Q60" s="158">
        <v>203</v>
      </c>
      <c r="R60" s="113" t="s">
        <v>353</v>
      </c>
      <c r="S60" s="114">
        <v>200</v>
      </c>
      <c r="T60" s="159" t="s">
        <v>240</v>
      </c>
      <c r="U60" s="90">
        <v>36500</v>
      </c>
      <c r="V60" s="160"/>
      <c r="W60" s="91">
        <v>38400</v>
      </c>
      <c r="X60" s="90">
        <v>38740</v>
      </c>
      <c r="Y60" s="161" t="s">
        <v>352</v>
      </c>
      <c r="Z60" s="162"/>
      <c r="AA60" s="55"/>
    </row>
    <row r="61" spans="1:27" ht="43.5" customHeight="1" x14ac:dyDescent="0.25">
      <c r="A61" s="56"/>
      <c r="B61" s="164">
        <v>240</v>
      </c>
      <c r="C61" s="164"/>
      <c r="D61" s="164"/>
      <c r="E61" s="164"/>
      <c r="F61" s="164"/>
      <c r="G61" s="164"/>
      <c r="H61" s="164"/>
      <c r="I61" s="164"/>
      <c r="J61" s="164"/>
      <c r="K61" s="164"/>
      <c r="L61" s="155">
        <v>203</v>
      </c>
      <c r="M61" s="156"/>
      <c r="N61" s="93" t="s">
        <v>254</v>
      </c>
      <c r="O61" s="92">
        <v>2</v>
      </c>
      <c r="P61" s="165">
        <v>3</v>
      </c>
      <c r="Q61" s="158">
        <v>203</v>
      </c>
      <c r="R61" s="113" t="s">
        <v>353</v>
      </c>
      <c r="S61" s="114">
        <v>240</v>
      </c>
      <c r="T61" s="159" t="s">
        <v>240</v>
      </c>
      <c r="U61" s="90">
        <v>36500</v>
      </c>
      <c r="V61" s="160"/>
      <c r="W61" s="91">
        <v>38400</v>
      </c>
      <c r="X61" s="90">
        <v>38740</v>
      </c>
      <c r="Y61" s="161" t="s">
        <v>352</v>
      </c>
      <c r="Z61" s="162"/>
      <c r="AA61" s="55"/>
    </row>
    <row r="62" spans="1:27" ht="29.25" customHeight="1" x14ac:dyDescent="0.25">
      <c r="A62" s="56"/>
      <c r="B62" s="154" t="s">
        <v>351</v>
      </c>
      <c r="C62" s="154"/>
      <c r="D62" s="154"/>
      <c r="E62" s="154"/>
      <c r="F62" s="154"/>
      <c r="G62" s="154"/>
      <c r="H62" s="154"/>
      <c r="I62" s="154"/>
      <c r="J62" s="154"/>
      <c r="K62" s="154"/>
      <c r="L62" s="155">
        <v>314</v>
      </c>
      <c r="M62" s="156"/>
      <c r="N62" s="99" t="s">
        <v>351</v>
      </c>
      <c r="O62" s="98">
        <v>3</v>
      </c>
      <c r="P62" s="157">
        <v>0</v>
      </c>
      <c r="Q62" s="158">
        <v>0</v>
      </c>
      <c r="R62" s="97" t="s">
        <v>246</v>
      </c>
      <c r="S62" s="96" t="s">
        <v>246</v>
      </c>
      <c r="T62" s="159">
        <v>0</v>
      </c>
      <c r="U62" s="94">
        <v>228274.3</v>
      </c>
      <c r="V62" s="160"/>
      <c r="W62" s="95">
        <v>10000</v>
      </c>
      <c r="X62" s="94">
        <v>10000</v>
      </c>
      <c r="Y62" s="161" t="s">
        <v>272</v>
      </c>
      <c r="Z62" s="162"/>
      <c r="AA62" s="55"/>
    </row>
    <row r="63" spans="1:27" ht="57.75" customHeight="1" x14ac:dyDescent="0.25">
      <c r="A63" s="56"/>
      <c r="B63" s="154" t="s">
        <v>350</v>
      </c>
      <c r="C63" s="154"/>
      <c r="D63" s="154"/>
      <c r="E63" s="154"/>
      <c r="F63" s="154"/>
      <c r="G63" s="154"/>
      <c r="H63" s="154"/>
      <c r="I63" s="154"/>
      <c r="J63" s="154"/>
      <c r="K63" s="154"/>
      <c r="L63" s="155">
        <v>310</v>
      </c>
      <c r="M63" s="156"/>
      <c r="N63" s="99" t="s">
        <v>350</v>
      </c>
      <c r="O63" s="98">
        <v>3</v>
      </c>
      <c r="P63" s="157">
        <v>10</v>
      </c>
      <c r="Q63" s="158">
        <v>310</v>
      </c>
      <c r="R63" s="97" t="s">
        <v>246</v>
      </c>
      <c r="S63" s="96" t="s">
        <v>246</v>
      </c>
      <c r="T63" s="159">
        <v>0</v>
      </c>
      <c r="U63" s="94">
        <v>223274.3</v>
      </c>
      <c r="V63" s="160"/>
      <c r="W63" s="95">
        <v>0</v>
      </c>
      <c r="X63" s="94">
        <v>0</v>
      </c>
      <c r="Y63" s="161" t="s">
        <v>272</v>
      </c>
      <c r="Z63" s="162"/>
      <c r="AA63" s="55"/>
    </row>
    <row r="64" spans="1:27" ht="29.25" customHeight="1" x14ac:dyDescent="0.25">
      <c r="A64" s="56"/>
      <c r="B64" s="57"/>
      <c r="C64" s="58"/>
      <c r="D64" s="126" t="s">
        <v>262</v>
      </c>
      <c r="E64" s="126"/>
      <c r="F64" s="126"/>
      <c r="G64" s="126"/>
      <c r="H64" s="126"/>
      <c r="I64" s="126"/>
      <c r="J64" s="126"/>
      <c r="K64" s="126"/>
      <c r="L64" s="155">
        <v>310</v>
      </c>
      <c r="M64" s="156"/>
      <c r="N64" s="99" t="s">
        <v>261</v>
      </c>
      <c r="O64" s="98">
        <v>3</v>
      </c>
      <c r="P64" s="157">
        <v>10</v>
      </c>
      <c r="Q64" s="158">
        <v>310</v>
      </c>
      <c r="R64" s="97" t="s">
        <v>260</v>
      </c>
      <c r="S64" s="96" t="s">
        <v>246</v>
      </c>
      <c r="T64" s="159" t="s">
        <v>240</v>
      </c>
      <c r="U64" s="94">
        <v>223274.3</v>
      </c>
      <c r="V64" s="160"/>
      <c r="W64" s="95">
        <v>0</v>
      </c>
      <c r="X64" s="94">
        <v>0</v>
      </c>
      <c r="Y64" s="161" t="s">
        <v>272</v>
      </c>
      <c r="Z64" s="162"/>
      <c r="AA64" s="55"/>
    </row>
    <row r="65" spans="1:27" ht="29.25" customHeight="1" x14ac:dyDescent="0.25">
      <c r="A65" s="56"/>
      <c r="B65" s="57"/>
      <c r="C65" s="57"/>
      <c r="D65" s="116"/>
      <c r="E65" s="116"/>
      <c r="F65" s="116"/>
      <c r="G65" s="117"/>
      <c r="H65" s="163" t="s">
        <v>349</v>
      </c>
      <c r="I65" s="163"/>
      <c r="J65" s="163"/>
      <c r="K65" s="163"/>
      <c r="L65" s="155">
        <v>310</v>
      </c>
      <c r="M65" s="156"/>
      <c r="N65" s="99" t="s">
        <v>348</v>
      </c>
      <c r="O65" s="98">
        <v>3</v>
      </c>
      <c r="P65" s="157">
        <v>10</v>
      </c>
      <c r="Q65" s="158">
        <v>310</v>
      </c>
      <c r="R65" s="97" t="s">
        <v>347</v>
      </c>
      <c r="S65" s="96" t="s">
        <v>246</v>
      </c>
      <c r="T65" s="159" t="s">
        <v>240</v>
      </c>
      <c r="U65" s="94">
        <v>30000</v>
      </c>
      <c r="V65" s="160"/>
      <c r="W65" s="95">
        <v>0</v>
      </c>
      <c r="X65" s="94">
        <v>0</v>
      </c>
      <c r="Y65" s="161" t="s">
        <v>252</v>
      </c>
      <c r="Z65" s="162"/>
      <c r="AA65" s="55"/>
    </row>
    <row r="66" spans="1:27" ht="29.25" customHeight="1" x14ac:dyDescent="0.25">
      <c r="A66" s="56"/>
      <c r="B66" s="164">
        <v>200</v>
      </c>
      <c r="C66" s="164"/>
      <c r="D66" s="164"/>
      <c r="E66" s="164"/>
      <c r="F66" s="164"/>
      <c r="G66" s="164"/>
      <c r="H66" s="164"/>
      <c r="I66" s="164"/>
      <c r="J66" s="164"/>
      <c r="K66" s="164"/>
      <c r="L66" s="155">
        <v>310</v>
      </c>
      <c r="M66" s="156"/>
      <c r="N66" s="93" t="s">
        <v>255</v>
      </c>
      <c r="O66" s="92">
        <v>3</v>
      </c>
      <c r="P66" s="165">
        <v>10</v>
      </c>
      <c r="Q66" s="158">
        <v>310</v>
      </c>
      <c r="R66" s="113" t="s">
        <v>347</v>
      </c>
      <c r="S66" s="114">
        <v>200</v>
      </c>
      <c r="T66" s="159" t="s">
        <v>240</v>
      </c>
      <c r="U66" s="90">
        <v>30000</v>
      </c>
      <c r="V66" s="160"/>
      <c r="W66" s="91">
        <v>0</v>
      </c>
      <c r="X66" s="90">
        <v>0</v>
      </c>
      <c r="Y66" s="161" t="s">
        <v>252</v>
      </c>
      <c r="Z66" s="162"/>
      <c r="AA66" s="55"/>
    </row>
    <row r="67" spans="1:27" ht="43.5" customHeight="1" x14ac:dyDescent="0.25">
      <c r="A67" s="56"/>
      <c r="B67" s="164">
        <v>240</v>
      </c>
      <c r="C67" s="164"/>
      <c r="D67" s="164"/>
      <c r="E67" s="164"/>
      <c r="F67" s="164"/>
      <c r="G67" s="164"/>
      <c r="H67" s="164"/>
      <c r="I67" s="164"/>
      <c r="J67" s="164"/>
      <c r="K67" s="164"/>
      <c r="L67" s="155">
        <v>310</v>
      </c>
      <c r="M67" s="156"/>
      <c r="N67" s="93" t="s">
        <v>254</v>
      </c>
      <c r="O67" s="92">
        <v>3</v>
      </c>
      <c r="P67" s="165">
        <v>10</v>
      </c>
      <c r="Q67" s="158">
        <v>310</v>
      </c>
      <c r="R67" s="113" t="s">
        <v>347</v>
      </c>
      <c r="S67" s="114">
        <v>240</v>
      </c>
      <c r="T67" s="159" t="s">
        <v>240</v>
      </c>
      <c r="U67" s="90">
        <v>30000</v>
      </c>
      <c r="V67" s="160"/>
      <c r="W67" s="91">
        <v>0</v>
      </c>
      <c r="X67" s="90">
        <v>0</v>
      </c>
      <c r="Y67" s="161" t="s">
        <v>252</v>
      </c>
      <c r="Z67" s="162"/>
      <c r="AA67" s="55"/>
    </row>
    <row r="68" spans="1:27" ht="43.5" customHeight="1" x14ac:dyDescent="0.25">
      <c r="A68" s="56"/>
      <c r="B68" s="57"/>
      <c r="C68" s="57"/>
      <c r="D68" s="116"/>
      <c r="E68" s="116"/>
      <c r="F68" s="116"/>
      <c r="G68" s="117"/>
      <c r="H68" s="163" t="s">
        <v>346</v>
      </c>
      <c r="I68" s="163"/>
      <c r="J68" s="163"/>
      <c r="K68" s="163"/>
      <c r="L68" s="155">
        <v>310</v>
      </c>
      <c r="M68" s="156"/>
      <c r="N68" s="99" t="s">
        <v>345</v>
      </c>
      <c r="O68" s="98">
        <v>3</v>
      </c>
      <c r="P68" s="157">
        <v>10</v>
      </c>
      <c r="Q68" s="158">
        <v>310</v>
      </c>
      <c r="R68" s="97" t="s">
        <v>344</v>
      </c>
      <c r="S68" s="96" t="s">
        <v>246</v>
      </c>
      <c r="T68" s="159" t="s">
        <v>240</v>
      </c>
      <c r="U68" s="94">
        <v>93274.3</v>
      </c>
      <c r="V68" s="160"/>
      <c r="W68" s="95">
        <v>0</v>
      </c>
      <c r="X68" s="94">
        <v>0</v>
      </c>
      <c r="Y68" s="161" t="s">
        <v>252</v>
      </c>
      <c r="Z68" s="162"/>
      <c r="AA68" s="55"/>
    </row>
    <row r="69" spans="1:27" ht="29.25" customHeight="1" x14ac:dyDescent="0.25">
      <c r="A69" s="56"/>
      <c r="B69" s="164">
        <v>200</v>
      </c>
      <c r="C69" s="164"/>
      <c r="D69" s="164"/>
      <c r="E69" s="164"/>
      <c r="F69" s="164"/>
      <c r="G69" s="164"/>
      <c r="H69" s="164"/>
      <c r="I69" s="164"/>
      <c r="J69" s="164"/>
      <c r="K69" s="164"/>
      <c r="L69" s="155">
        <v>310</v>
      </c>
      <c r="M69" s="156"/>
      <c r="N69" s="93" t="s">
        <v>255</v>
      </c>
      <c r="O69" s="92">
        <v>3</v>
      </c>
      <c r="P69" s="165">
        <v>10</v>
      </c>
      <c r="Q69" s="158">
        <v>310</v>
      </c>
      <c r="R69" s="113" t="s">
        <v>344</v>
      </c>
      <c r="S69" s="114">
        <v>200</v>
      </c>
      <c r="T69" s="159" t="s">
        <v>240</v>
      </c>
      <c r="U69" s="90">
        <v>93274.3</v>
      </c>
      <c r="V69" s="160"/>
      <c r="W69" s="91">
        <v>0</v>
      </c>
      <c r="X69" s="90">
        <v>0</v>
      </c>
      <c r="Y69" s="161" t="s">
        <v>252</v>
      </c>
      <c r="Z69" s="162"/>
      <c r="AA69" s="55"/>
    </row>
    <row r="70" spans="1:27" ht="43.5" customHeight="1" x14ac:dyDescent="0.25">
      <c r="A70" s="56"/>
      <c r="B70" s="164">
        <v>240</v>
      </c>
      <c r="C70" s="164"/>
      <c r="D70" s="164"/>
      <c r="E70" s="164"/>
      <c r="F70" s="164"/>
      <c r="G70" s="164"/>
      <c r="H70" s="164"/>
      <c r="I70" s="164"/>
      <c r="J70" s="164"/>
      <c r="K70" s="164"/>
      <c r="L70" s="155">
        <v>310</v>
      </c>
      <c r="M70" s="156"/>
      <c r="N70" s="93" t="s">
        <v>254</v>
      </c>
      <c r="O70" s="92">
        <v>3</v>
      </c>
      <c r="P70" s="165">
        <v>10</v>
      </c>
      <c r="Q70" s="158">
        <v>310</v>
      </c>
      <c r="R70" s="113" t="s">
        <v>344</v>
      </c>
      <c r="S70" s="114">
        <v>240</v>
      </c>
      <c r="T70" s="159" t="s">
        <v>240</v>
      </c>
      <c r="U70" s="90">
        <v>93274.3</v>
      </c>
      <c r="V70" s="160"/>
      <c r="W70" s="91">
        <v>0</v>
      </c>
      <c r="X70" s="90">
        <v>0</v>
      </c>
      <c r="Y70" s="161" t="s">
        <v>252</v>
      </c>
      <c r="Z70" s="162"/>
      <c r="AA70" s="55"/>
    </row>
    <row r="71" spans="1:27" ht="43.5" customHeight="1" x14ac:dyDescent="0.25">
      <c r="A71" s="56"/>
      <c r="B71" s="57"/>
      <c r="C71" s="57"/>
      <c r="D71" s="116"/>
      <c r="E71" s="116"/>
      <c r="F71" s="117"/>
      <c r="G71" s="126" t="s">
        <v>331</v>
      </c>
      <c r="H71" s="126"/>
      <c r="I71" s="126"/>
      <c r="J71" s="126"/>
      <c r="K71" s="126"/>
      <c r="L71" s="155">
        <v>310</v>
      </c>
      <c r="M71" s="156"/>
      <c r="N71" s="99" t="s">
        <v>330</v>
      </c>
      <c r="O71" s="98">
        <v>3</v>
      </c>
      <c r="P71" s="157">
        <v>10</v>
      </c>
      <c r="Q71" s="158">
        <v>310</v>
      </c>
      <c r="R71" s="97" t="s">
        <v>329</v>
      </c>
      <c r="S71" s="96" t="s">
        <v>246</v>
      </c>
      <c r="T71" s="159" t="s">
        <v>240</v>
      </c>
      <c r="U71" s="94">
        <v>100000</v>
      </c>
      <c r="V71" s="160"/>
      <c r="W71" s="95">
        <v>0</v>
      </c>
      <c r="X71" s="94">
        <v>0</v>
      </c>
      <c r="Y71" s="161" t="s">
        <v>325</v>
      </c>
      <c r="Z71" s="162"/>
      <c r="AA71" s="55"/>
    </row>
    <row r="72" spans="1:27" ht="29.25" customHeight="1" x14ac:dyDescent="0.25">
      <c r="A72" s="56"/>
      <c r="B72" s="57"/>
      <c r="C72" s="57"/>
      <c r="D72" s="116"/>
      <c r="E72" s="116"/>
      <c r="F72" s="116"/>
      <c r="G72" s="117"/>
      <c r="H72" s="163" t="s">
        <v>343</v>
      </c>
      <c r="I72" s="163"/>
      <c r="J72" s="163"/>
      <c r="K72" s="163"/>
      <c r="L72" s="155">
        <v>310</v>
      </c>
      <c r="M72" s="156"/>
      <c r="N72" s="99" t="s">
        <v>342</v>
      </c>
      <c r="O72" s="98">
        <v>3</v>
      </c>
      <c r="P72" s="157">
        <v>10</v>
      </c>
      <c r="Q72" s="158">
        <v>310</v>
      </c>
      <c r="R72" s="97" t="s">
        <v>341</v>
      </c>
      <c r="S72" s="96" t="s">
        <v>246</v>
      </c>
      <c r="T72" s="159" t="s">
        <v>240</v>
      </c>
      <c r="U72" s="94">
        <v>100000</v>
      </c>
      <c r="V72" s="160"/>
      <c r="W72" s="95">
        <v>0</v>
      </c>
      <c r="X72" s="94">
        <v>0</v>
      </c>
      <c r="Y72" s="161" t="s">
        <v>325</v>
      </c>
      <c r="Z72" s="162"/>
      <c r="AA72" s="55"/>
    </row>
    <row r="73" spans="1:27" ht="29.25" customHeight="1" x14ac:dyDescent="0.25">
      <c r="A73" s="56"/>
      <c r="B73" s="164">
        <v>200</v>
      </c>
      <c r="C73" s="164"/>
      <c r="D73" s="164"/>
      <c r="E73" s="164"/>
      <c r="F73" s="164"/>
      <c r="G73" s="164"/>
      <c r="H73" s="164"/>
      <c r="I73" s="164"/>
      <c r="J73" s="164"/>
      <c r="K73" s="164"/>
      <c r="L73" s="155">
        <v>310</v>
      </c>
      <c r="M73" s="156"/>
      <c r="N73" s="93" t="s">
        <v>255</v>
      </c>
      <c r="O73" s="92">
        <v>3</v>
      </c>
      <c r="P73" s="165">
        <v>10</v>
      </c>
      <c r="Q73" s="158">
        <v>310</v>
      </c>
      <c r="R73" s="113" t="s">
        <v>341</v>
      </c>
      <c r="S73" s="114">
        <v>200</v>
      </c>
      <c r="T73" s="159" t="s">
        <v>240</v>
      </c>
      <c r="U73" s="90">
        <v>100000</v>
      </c>
      <c r="V73" s="160"/>
      <c r="W73" s="91">
        <v>0</v>
      </c>
      <c r="X73" s="90">
        <v>0</v>
      </c>
      <c r="Y73" s="161" t="s">
        <v>325</v>
      </c>
      <c r="Z73" s="162"/>
      <c r="AA73" s="55"/>
    </row>
    <row r="74" spans="1:27" ht="43.5" customHeight="1" x14ac:dyDescent="0.25">
      <c r="A74" s="56"/>
      <c r="B74" s="164">
        <v>240</v>
      </c>
      <c r="C74" s="164"/>
      <c r="D74" s="164"/>
      <c r="E74" s="164"/>
      <c r="F74" s="164"/>
      <c r="G74" s="164"/>
      <c r="H74" s="164"/>
      <c r="I74" s="164"/>
      <c r="J74" s="164"/>
      <c r="K74" s="164"/>
      <c r="L74" s="155">
        <v>310</v>
      </c>
      <c r="M74" s="156"/>
      <c r="N74" s="93" t="s">
        <v>254</v>
      </c>
      <c r="O74" s="92">
        <v>3</v>
      </c>
      <c r="P74" s="165">
        <v>10</v>
      </c>
      <c r="Q74" s="158">
        <v>310</v>
      </c>
      <c r="R74" s="113" t="s">
        <v>341</v>
      </c>
      <c r="S74" s="114">
        <v>240</v>
      </c>
      <c r="T74" s="159" t="s">
        <v>240</v>
      </c>
      <c r="U74" s="90">
        <v>100000</v>
      </c>
      <c r="V74" s="160"/>
      <c r="W74" s="91">
        <v>0</v>
      </c>
      <c r="X74" s="90">
        <v>0</v>
      </c>
      <c r="Y74" s="161" t="s">
        <v>325</v>
      </c>
      <c r="Z74" s="162"/>
      <c r="AA74" s="55"/>
    </row>
    <row r="75" spans="1:27" ht="43.5" customHeight="1" x14ac:dyDescent="0.25">
      <c r="A75" s="56"/>
      <c r="B75" s="154" t="s">
        <v>340</v>
      </c>
      <c r="C75" s="154"/>
      <c r="D75" s="154"/>
      <c r="E75" s="154"/>
      <c r="F75" s="154"/>
      <c r="G75" s="154"/>
      <c r="H75" s="154"/>
      <c r="I75" s="154"/>
      <c r="J75" s="154"/>
      <c r="K75" s="154"/>
      <c r="L75" s="155">
        <v>314</v>
      </c>
      <c r="M75" s="156"/>
      <c r="N75" s="99" t="s">
        <v>340</v>
      </c>
      <c r="O75" s="98">
        <v>3</v>
      </c>
      <c r="P75" s="157">
        <v>14</v>
      </c>
      <c r="Q75" s="158">
        <v>314</v>
      </c>
      <c r="R75" s="97" t="s">
        <v>246</v>
      </c>
      <c r="S75" s="96" t="s">
        <v>246</v>
      </c>
      <c r="T75" s="159">
        <v>0</v>
      </c>
      <c r="U75" s="94">
        <v>5000</v>
      </c>
      <c r="V75" s="160"/>
      <c r="W75" s="95">
        <v>10000</v>
      </c>
      <c r="X75" s="94">
        <v>10000</v>
      </c>
      <c r="Y75" s="161" t="s">
        <v>252</v>
      </c>
      <c r="Z75" s="162"/>
      <c r="AA75" s="55"/>
    </row>
    <row r="76" spans="1:27" ht="29.25" customHeight="1" x14ac:dyDescent="0.25">
      <c r="A76" s="56"/>
      <c r="B76" s="57"/>
      <c r="C76" s="58"/>
      <c r="D76" s="126" t="s">
        <v>262</v>
      </c>
      <c r="E76" s="126"/>
      <c r="F76" s="126"/>
      <c r="G76" s="126"/>
      <c r="H76" s="126"/>
      <c r="I76" s="126"/>
      <c r="J76" s="126"/>
      <c r="K76" s="126"/>
      <c r="L76" s="155">
        <v>314</v>
      </c>
      <c r="M76" s="156"/>
      <c r="N76" s="99" t="s">
        <v>261</v>
      </c>
      <c r="O76" s="98">
        <v>3</v>
      </c>
      <c r="P76" s="157">
        <v>14</v>
      </c>
      <c r="Q76" s="158">
        <v>314</v>
      </c>
      <c r="R76" s="97" t="s">
        <v>260</v>
      </c>
      <c r="S76" s="96" t="s">
        <v>246</v>
      </c>
      <c r="T76" s="159" t="s">
        <v>240</v>
      </c>
      <c r="U76" s="94">
        <v>5000</v>
      </c>
      <c r="V76" s="160"/>
      <c r="W76" s="95">
        <v>10000</v>
      </c>
      <c r="X76" s="94">
        <v>10000</v>
      </c>
      <c r="Y76" s="161" t="s">
        <v>252</v>
      </c>
      <c r="Z76" s="162"/>
      <c r="AA76" s="55"/>
    </row>
    <row r="77" spans="1:27" ht="72" customHeight="1" x14ac:dyDescent="0.25">
      <c r="A77" s="56"/>
      <c r="B77" s="57"/>
      <c r="C77" s="57"/>
      <c r="D77" s="116"/>
      <c r="E77" s="116"/>
      <c r="F77" s="116"/>
      <c r="G77" s="117"/>
      <c r="H77" s="163" t="s">
        <v>339</v>
      </c>
      <c r="I77" s="163"/>
      <c r="J77" s="163"/>
      <c r="K77" s="163"/>
      <c r="L77" s="155">
        <v>314</v>
      </c>
      <c r="M77" s="156"/>
      <c r="N77" s="99" t="s">
        <v>338</v>
      </c>
      <c r="O77" s="98">
        <v>3</v>
      </c>
      <c r="P77" s="157">
        <v>14</v>
      </c>
      <c r="Q77" s="158">
        <v>314</v>
      </c>
      <c r="R77" s="97" t="s">
        <v>337</v>
      </c>
      <c r="S77" s="96" t="s">
        <v>246</v>
      </c>
      <c r="T77" s="159" t="s">
        <v>240</v>
      </c>
      <c r="U77" s="94">
        <v>5000</v>
      </c>
      <c r="V77" s="160"/>
      <c r="W77" s="95">
        <v>10000</v>
      </c>
      <c r="X77" s="94">
        <v>10000</v>
      </c>
      <c r="Y77" s="161" t="s">
        <v>252</v>
      </c>
      <c r="Z77" s="162"/>
      <c r="AA77" s="55"/>
    </row>
    <row r="78" spans="1:27" ht="29.25" customHeight="1" x14ac:dyDescent="0.25">
      <c r="A78" s="56"/>
      <c r="B78" s="164">
        <v>200</v>
      </c>
      <c r="C78" s="164"/>
      <c r="D78" s="164"/>
      <c r="E78" s="164"/>
      <c r="F78" s="164"/>
      <c r="G78" s="164"/>
      <c r="H78" s="164"/>
      <c r="I78" s="164"/>
      <c r="J78" s="164"/>
      <c r="K78" s="164"/>
      <c r="L78" s="155">
        <v>314</v>
      </c>
      <c r="M78" s="156"/>
      <c r="N78" s="93" t="s">
        <v>255</v>
      </c>
      <c r="O78" s="92">
        <v>3</v>
      </c>
      <c r="P78" s="165">
        <v>14</v>
      </c>
      <c r="Q78" s="158">
        <v>314</v>
      </c>
      <c r="R78" s="113" t="s">
        <v>337</v>
      </c>
      <c r="S78" s="114">
        <v>200</v>
      </c>
      <c r="T78" s="159" t="s">
        <v>240</v>
      </c>
      <c r="U78" s="90">
        <v>5000</v>
      </c>
      <c r="V78" s="160"/>
      <c r="W78" s="91">
        <v>10000</v>
      </c>
      <c r="X78" s="90">
        <v>10000</v>
      </c>
      <c r="Y78" s="161" t="s">
        <v>252</v>
      </c>
      <c r="Z78" s="162"/>
      <c r="AA78" s="55"/>
    </row>
    <row r="79" spans="1:27" ht="43.5" customHeight="1" x14ac:dyDescent="0.25">
      <c r="A79" s="56"/>
      <c r="B79" s="164">
        <v>240</v>
      </c>
      <c r="C79" s="164"/>
      <c r="D79" s="164"/>
      <c r="E79" s="164"/>
      <c r="F79" s="164"/>
      <c r="G79" s="164"/>
      <c r="H79" s="164"/>
      <c r="I79" s="164"/>
      <c r="J79" s="164"/>
      <c r="K79" s="164"/>
      <c r="L79" s="155">
        <v>314</v>
      </c>
      <c r="M79" s="156"/>
      <c r="N79" s="93" t="s">
        <v>254</v>
      </c>
      <c r="O79" s="92">
        <v>3</v>
      </c>
      <c r="P79" s="165">
        <v>14</v>
      </c>
      <c r="Q79" s="158">
        <v>314</v>
      </c>
      <c r="R79" s="113" t="s">
        <v>337</v>
      </c>
      <c r="S79" s="114">
        <v>240</v>
      </c>
      <c r="T79" s="159" t="s">
        <v>240</v>
      </c>
      <c r="U79" s="90">
        <v>5000</v>
      </c>
      <c r="V79" s="160"/>
      <c r="W79" s="91">
        <v>10000</v>
      </c>
      <c r="X79" s="90">
        <v>10000</v>
      </c>
      <c r="Y79" s="161" t="s">
        <v>252</v>
      </c>
      <c r="Z79" s="162"/>
      <c r="AA79" s="55"/>
    </row>
    <row r="80" spans="1:27" ht="17.25" customHeight="1" x14ac:dyDescent="0.25">
      <c r="A80" s="56"/>
      <c r="B80" s="154" t="s">
        <v>336</v>
      </c>
      <c r="C80" s="154"/>
      <c r="D80" s="154"/>
      <c r="E80" s="154"/>
      <c r="F80" s="154"/>
      <c r="G80" s="154"/>
      <c r="H80" s="154"/>
      <c r="I80" s="154"/>
      <c r="J80" s="154"/>
      <c r="K80" s="154"/>
      <c r="L80" s="155">
        <v>409</v>
      </c>
      <c r="M80" s="156"/>
      <c r="N80" s="99" t="s">
        <v>336</v>
      </c>
      <c r="O80" s="98">
        <v>4</v>
      </c>
      <c r="P80" s="157">
        <v>0</v>
      </c>
      <c r="Q80" s="158">
        <v>409</v>
      </c>
      <c r="R80" s="97" t="s">
        <v>246</v>
      </c>
      <c r="S80" s="96" t="s">
        <v>246</v>
      </c>
      <c r="T80" s="159">
        <v>0</v>
      </c>
      <c r="U80" s="94">
        <v>4646169.51</v>
      </c>
      <c r="V80" s="160"/>
      <c r="W80" s="95">
        <v>4569500</v>
      </c>
      <c r="X80" s="94">
        <v>4593600</v>
      </c>
      <c r="Y80" s="161" t="s">
        <v>272</v>
      </c>
      <c r="Z80" s="162"/>
      <c r="AA80" s="55"/>
    </row>
    <row r="81" spans="1:27" ht="17.25" customHeight="1" x14ac:dyDescent="0.25">
      <c r="A81" s="56"/>
      <c r="B81" s="154" t="s">
        <v>335</v>
      </c>
      <c r="C81" s="154"/>
      <c r="D81" s="154"/>
      <c r="E81" s="154"/>
      <c r="F81" s="154"/>
      <c r="G81" s="154"/>
      <c r="H81" s="154"/>
      <c r="I81" s="154"/>
      <c r="J81" s="154"/>
      <c r="K81" s="154"/>
      <c r="L81" s="155">
        <v>409</v>
      </c>
      <c r="M81" s="156"/>
      <c r="N81" s="99" t="s">
        <v>335</v>
      </c>
      <c r="O81" s="98">
        <v>4</v>
      </c>
      <c r="P81" s="157">
        <v>9</v>
      </c>
      <c r="Q81" s="158">
        <v>409</v>
      </c>
      <c r="R81" s="97" t="s">
        <v>246</v>
      </c>
      <c r="S81" s="96" t="s">
        <v>246</v>
      </c>
      <c r="T81" s="159">
        <v>0</v>
      </c>
      <c r="U81" s="94">
        <v>4646169.51</v>
      </c>
      <c r="V81" s="160"/>
      <c r="W81" s="95">
        <v>4569500</v>
      </c>
      <c r="X81" s="94">
        <v>4593600</v>
      </c>
      <c r="Y81" s="161" t="s">
        <v>272</v>
      </c>
      <c r="Z81" s="162"/>
      <c r="AA81" s="55"/>
    </row>
    <row r="82" spans="1:27" ht="29.25" customHeight="1" x14ac:dyDescent="0.25">
      <c r="A82" s="56"/>
      <c r="B82" s="57"/>
      <c r="C82" s="58"/>
      <c r="D82" s="126" t="s">
        <v>262</v>
      </c>
      <c r="E82" s="126"/>
      <c r="F82" s="126"/>
      <c r="G82" s="126"/>
      <c r="H82" s="126"/>
      <c r="I82" s="126"/>
      <c r="J82" s="126"/>
      <c r="K82" s="126"/>
      <c r="L82" s="155">
        <v>409</v>
      </c>
      <c r="M82" s="156"/>
      <c r="N82" s="99" t="s">
        <v>261</v>
      </c>
      <c r="O82" s="98">
        <v>4</v>
      </c>
      <c r="P82" s="157">
        <v>9</v>
      </c>
      <c r="Q82" s="158">
        <v>409</v>
      </c>
      <c r="R82" s="97" t="s">
        <v>260</v>
      </c>
      <c r="S82" s="96" t="s">
        <v>246</v>
      </c>
      <c r="T82" s="159" t="s">
        <v>240</v>
      </c>
      <c r="U82" s="94">
        <v>4646169.51</v>
      </c>
      <c r="V82" s="160"/>
      <c r="W82" s="95">
        <v>4569500</v>
      </c>
      <c r="X82" s="94">
        <v>4593600</v>
      </c>
      <c r="Y82" s="161" t="s">
        <v>272</v>
      </c>
      <c r="Z82" s="162"/>
      <c r="AA82" s="55"/>
    </row>
    <row r="83" spans="1:27" ht="57.75" customHeight="1" x14ac:dyDescent="0.25">
      <c r="A83" s="56"/>
      <c r="B83" s="57"/>
      <c r="C83" s="57"/>
      <c r="D83" s="116"/>
      <c r="E83" s="116"/>
      <c r="F83" s="116"/>
      <c r="G83" s="117"/>
      <c r="H83" s="163" t="s">
        <v>334</v>
      </c>
      <c r="I83" s="163"/>
      <c r="J83" s="163"/>
      <c r="K83" s="163"/>
      <c r="L83" s="155">
        <v>409</v>
      </c>
      <c r="M83" s="156"/>
      <c r="N83" s="99" t="s">
        <v>333</v>
      </c>
      <c r="O83" s="98">
        <v>4</v>
      </c>
      <c r="P83" s="157">
        <v>9</v>
      </c>
      <c r="Q83" s="158">
        <v>409</v>
      </c>
      <c r="R83" s="97" t="s">
        <v>332</v>
      </c>
      <c r="S83" s="96" t="s">
        <v>246</v>
      </c>
      <c r="T83" s="159" t="s">
        <v>240</v>
      </c>
      <c r="U83" s="94">
        <v>3246969.51</v>
      </c>
      <c r="V83" s="160"/>
      <c r="W83" s="95">
        <v>3083500</v>
      </c>
      <c r="X83" s="94">
        <v>3107600</v>
      </c>
      <c r="Y83" s="161" t="s">
        <v>252</v>
      </c>
      <c r="Z83" s="162"/>
      <c r="AA83" s="55"/>
    </row>
    <row r="84" spans="1:27" ht="29.25" customHeight="1" x14ac:dyDescent="0.25">
      <c r="A84" s="56"/>
      <c r="B84" s="164">
        <v>200</v>
      </c>
      <c r="C84" s="164"/>
      <c r="D84" s="164"/>
      <c r="E84" s="164"/>
      <c r="F84" s="164"/>
      <c r="G84" s="164"/>
      <c r="H84" s="164"/>
      <c r="I84" s="164"/>
      <c r="J84" s="164"/>
      <c r="K84" s="164"/>
      <c r="L84" s="155">
        <v>409</v>
      </c>
      <c r="M84" s="156"/>
      <c r="N84" s="93" t="s">
        <v>255</v>
      </c>
      <c r="O84" s="92">
        <v>4</v>
      </c>
      <c r="P84" s="165">
        <v>9</v>
      </c>
      <c r="Q84" s="158">
        <v>409</v>
      </c>
      <c r="R84" s="113" t="s">
        <v>332</v>
      </c>
      <c r="S84" s="114">
        <v>200</v>
      </c>
      <c r="T84" s="159" t="s">
        <v>240</v>
      </c>
      <c r="U84" s="90">
        <v>3246969.51</v>
      </c>
      <c r="V84" s="160"/>
      <c r="W84" s="91">
        <v>3083500</v>
      </c>
      <c r="X84" s="90">
        <v>3107600</v>
      </c>
      <c r="Y84" s="161" t="s">
        <v>252</v>
      </c>
      <c r="Z84" s="162"/>
      <c r="AA84" s="55"/>
    </row>
    <row r="85" spans="1:27" ht="43.5" customHeight="1" x14ac:dyDescent="0.25">
      <c r="A85" s="56"/>
      <c r="B85" s="164">
        <v>240</v>
      </c>
      <c r="C85" s="164"/>
      <c r="D85" s="164"/>
      <c r="E85" s="164"/>
      <c r="F85" s="164"/>
      <c r="G85" s="164"/>
      <c r="H85" s="164"/>
      <c r="I85" s="164"/>
      <c r="J85" s="164"/>
      <c r="K85" s="164"/>
      <c r="L85" s="155">
        <v>409</v>
      </c>
      <c r="M85" s="156"/>
      <c r="N85" s="93" t="s">
        <v>254</v>
      </c>
      <c r="O85" s="92">
        <v>4</v>
      </c>
      <c r="P85" s="165">
        <v>9</v>
      </c>
      <c r="Q85" s="158">
        <v>409</v>
      </c>
      <c r="R85" s="113" t="s">
        <v>332</v>
      </c>
      <c r="S85" s="114">
        <v>240</v>
      </c>
      <c r="T85" s="159" t="s">
        <v>240</v>
      </c>
      <c r="U85" s="90">
        <v>3246969.51</v>
      </c>
      <c r="V85" s="160"/>
      <c r="W85" s="91">
        <v>3083500</v>
      </c>
      <c r="X85" s="90">
        <v>3107600</v>
      </c>
      <c r="Y85" s="161" t="s">
        <v>252</v>
      </c>
      <c r="Z85" s="162"/>
      <c r="AA85" s="55"/>
    </row>
    <row r="86" spans="1:27" ht="43.5" customHeight="1" x14ac:dyDescent="0.25">
      <c r="A86" s="56"/>
      <c r="B86" s="57"/>
      <c r="C86" s="57"/>
      <c r="D86" s="116"/>
      <c r="E86" s="116"/>
      <c r="F86" s="117"/>
      <c r="G86" s="126" t="s">
        <v>331</v>
      </c>
      <c r="H86" s="126"/>
      <c r="I86" s="126"/>
      <c r="J86" s="126"/>
      <c r="K86" s="126"/>
      <c r="L86" s="155">
        <v>409</v>
      </c>
      <c r="M86" s="156"/>
      <c r="N86" s="99" t="s">
        <v>330</v>
      </c>
      <c r="O86" s="98">
        <v>4</v>
      </c>
      <c r="P86" s="157">
        <v>9</v>
      </c>
      <c r="Q86" s="158">
        <v>409</v>
      </c>
      <c r="R86" s="97" t="s">
        <v>329</v>
      </c>
      <c r="S86" s="96" t="s">
        <v>246</v>
      </c>
      <c r="T86" s="159" t="s">
        <v>240</v>
      </c>
      <c r="U86" s="94">
        <v>1399200</v>
      </c>
      <c r="V86" s="160"/>
      <c r="W86" s="95">
        <v>1486000</v>
      </c>
      <c r="X86" s="94">
        <v>1486000</v>
      </c>
      <c r="Y86" s="161" t="s">
        <v>325</v>
      </c>
      <c r="Z86" s="162"/>
      <c r="AA86" s="55"/>
    </row>
    <row r="87" spans="1:27" ht="57.75" customHeight="1" x14ac:dyDescent="0.25">
      <c r="A87" s="56"/>
      <c r="B87" s="57"/>
      <c r="C87" s="57"/>
      <c r="D87" s="116"/>
      <c r="E87" s="116"/>
      <c r="F87" s="116"/>
      <c r="G87" s="117"/>
      <c r="H87" s="163" t="s">
        <v>328</v>
      </c>
      <c r="I87" s="163"/>
      <c r="J87" s="163"/>
      <c r="K87" s="163"/>
      <c r="L87" s="155">
        <v>409</v>
      </c>
      <c r="M87" s="156"/>
      <c r="N87" s="99" t="s">
        <v>327</v>
      </c>
      <c r="O87" s="98">
        <v>4</v>
      </c>
      <c r="P87" s="157">
        <v>9</v>
      </c>
      <c r="Q87" s="158">
        <v>409</v>
      </c>
      <c r="R87" s="97" t="s">
        <v>326</v>
      </c>
      <c r="S87" s="96" t="s">
        <v>246</v>
      </c>
      <c r="T87" s="159" t="s">
        <v>240</v>
      </c>
      <c r="U87" s="94">
        <v>1399200</v>
      </c>
      <c r="V87" s="160"/>
      <c r="W87" s="95">
        <v>1486000</v>
      </c>
      <c r="X87" s="94">
        <v>1486000</v>
      </c>
      <c r="Y87" s="161" t="s">
        <v>325</v>
      </c>
      <c r="Z87" s="162"/>
      <c r="AA87" s="55"/>
    </row>
    <row r="88" spans="1:27" ht="29.25" customHeight="1" x14ac:dyDescent="0.25">
      <c r="A88" s="56"/>
      <c r="B88" s="164">
        <v>200</v>
      </c>
      <c r="C88" s="164"/>
      <c r="D88" s="164"/>
      <c r="E88" s="164"/>
      <c r="F88" s="164"/>
      <c r="G88" s="164"/>
      <c r="H88" s="164"/>
      <c r="I88" s="164"/>
      <c r="J88" s="164"/>
      <c r="K88" s="164"/>
      <c r="L88" s="155">
        <v>409</v>
      </c>
      <c r="M88" s="156"/>
      <c r="N88" s="93" t="s">
        <v>255</v>
      </c>
      <c r="O88" s="92">
        <v>4</v>
      </c>
      <c r="P88" s="165">
        <v>9</v>
      </c>
      <c r="Q88" s="158">
        <v>409</v>
      </c>
      <c r="R88" s="113" t="s">
        <v>326</v>
      </c>
      <c r="S88" s="114">
        <v>200</v>
      </c>
      <c r="T88" s="159" t="s">
        <v>240</v>
      </c>
      <c r="U88" s="90">
        <v>1399200</v>
      </c>
      <c r="V88" s="160"/>
      <c r="W88" s="91">
        <v>1486000</v>
      </c>
      <c r="X88" s="90">
        <v>1486000</v>
      </c>
      <c r="Y88" s="161" t="s">
        <v>325</v>
      </c>
      <c r="Z88" s="162"/>
      <c r="AA88" s="55"/>
    </row>
    <row r="89" spans="1:27" ht="43.5" customHeight="1" x14ac:dyDescent="0.25">
      <c r="A89" s="56"/>
      <c r="B89" s="164">
        <v>240</v>
      </c>
      <c r="C89" s="164"/>
      <c r="D89" s="164"/>
      <c r="E89" s="164"/>
      <c r="F89" s="164"/>
      <c r="G89" s="164"/>
      <c r="H89" s="164"/>
      <c r="I89" s="164"/>
      <c r="J89" s="164"/>
      <c r="K89" s="164"/>
      <c r="L89" s="155">
        <v>409</v>
      </c>
      <c r="M89" s="156"/>
      <c r="N89" s="93" t="s">
        <v>254</v>
      </c>
      <c r="O89" s="92">
        <v>4</v>
      </c>
      <c r="P89" s="165">
        <v>9</v>
      </c>
      <c r="Q89" s="158">
        <v>409</v>
      </c>
      <c r="R89" s="113" t="s">
        <v>326</v>
      </c>
      <c r="S89" s="114">
        <v>240</v>
      </c>
      <c r="T89" s="159" t="s">
        <v>240</v>
      </c>
      <c r="U89" s="90">
        <v>1399200</v>
      </c>
      <c r="V89" s="160"/>
      <c r="W89" s="91">
        <v>1486000</v>
      </c>
      <c r="X89" s="90">
        <v>1486000</v>
      </c>
      <c r="Y89" s="161" t="s">
        <v>325</v>
      </c>
      <c r="Z89" s="162"/>
      <c r="AA89" s="55"/>
    </row>
    <row r="90" spans="1:27" ht="29.25" customHeight="1" x14ac:dyDescent="0.25">
      <c r="A90" s="56"/>
      <c r="B90" s="154" t="s">
        <v>324</v>
      </c>
      <c r="C90" s="154"/>
      <c r="D90" s="154"/>
      <c r="E90" s="154"/>
      <c r="F90" s="154"/>
      <c r="G90" s="154"/>
      <c r="H90" s="154"/>
      <c r="I90" s="154"/>
      <c r="J90" s="154"/>
      <c r="K90" s="154"/>
      <c r="L90" s="155">
        <v>503</v>
      </c>
      <c r="M90" s="156"/>
      <c r="N90" s="99" t="s">
        <v>324</v>
      </c>
      <c r="O90" s="98">
        <v>5</v>
      </c>
      <c r="P90" s="157">
        <v>0</v>
      </c>
      <c r="Q90" s="158">
        <v>0</v>
      </c>
      <c r="R90" s="97" t="s">
        <v>246</v>
      </c>
      <c r="S90" s="96" t="s">
        <v>246</v>
      </c>
      <c r="T90" s="159">
        <v>0</v>
      </c>
      <c r="U90" s="94">
        <v>3992835.7</v>
      </c>
      <c r="V90" s="160"/>
      <c r="W90" s="95">
        <v>2421132</v>
      </c>
      <c r="X90" s="94">
        <v>2396332</v>
      </c>
      <c r="Y90" s="161" t="s">
        <v>272</v>
      </c>
      <c r="Z90" s="162"/>
      <c r="AA90" s="55"/>
    </row>
    <row r="91" spans="1:27" ht="17.25" customHeight="1" x14ac:dyDescent="0.25">
      <c r="A91" s="56"/>
      <c r="B91" s="154" t="s">
        <v>323</v>
      </c>
      <c r="C91" s="154"/>
      <c r="D91" s="154"/>
      <c r="E91" s="154"/>
      <c r="F91" s="154"/>
      <c r="G91" s="154"/>
      <c r="H91" s="154"/>
      <c r="I91" s="154"/>
      <c r="J91" s="154"/>
      <c r="K91" s="154"/>
      <c r="L91" s="155">
        <v>501</v>
      </c>
      <c r="M91" s="156"/>
      <c r="N91" s="99" t="s">
        <v>323</v>
      </c>
      <c r="O91" s="98">
        <v>5</v>
      </c>
      <c r="P91" s="157">
        <v>1</v>
      </c>
      <c r="Q91" s="158">
        <v>501</v>
      </c>
      <c r="R91" s="97" t="s">
        <v>246</v>
      </c>
      <c r="S91" s="96" t="s">
        <v>246</v>
      </c>
      <c r="T91" s="159">
        <v>0</v>
      </c>
      <c r="U91" s="94">
        <v>1574831.88</v>
      </c>
      <c r="V91" s="160"/>
      <c r="W91" s="95">
        <v>480132</v>
      </c>
      <c r="X91" s="94">
        <v>471232</v>
      </c>
      <c r="Y91" s="161" t="s">
        <v>272</v>
      </c>
      <c r="Z91" s="162"/>
      <c r="AA91" s="55"/>
    </row>
    <row r="92" spans="1:27" ht="29.25" customHeight="1" x14ac:dyDescent="0.25">
      <c r="A92" s="56"/>
      <c r="B92" s="57"/>
      <c r="C92" s="58"/>
      <c r="D92" s="126" t="s">
        <v>262</v>
      </c>
      <c r="E92" s="126"/>
      <c r="F92" s="126"/>
      <c r="G92" s="126"/>
      <c r="H92" s="126"/>
      <c r="I92" s="126"/>
      <c r="J92" s="126"/>
      <c r="K92" s="126"/>
      <c r="L92" s="155">
        <v>501</v>
      </c>
      <c r="M92" s="156"/>
      <c r="N92" s="99" t="s">
        <v>261</v>
      </c>
      <c r="O92" s="98">
        <v>5</v>
      </c>
      <c r="P92" s="157">
        <v>1</v>
      </c>
      <c r="Q92" s="158">
        <v>501</v>
      </c>
      <c r="R92" s="97" t="s">
        <v>260</v>
      </c>
      <c r="S92" s="96" t="s">
        <v>246</v>
      </c>
      <c r="T92" s="159" t="s">
        <v>240</v>
      </c>
      <c r="U92" s="94">
        <v>1574831.88</v>
      </c>
      <c r="V92" s="160"/>
      <c r="W92" s="95">
        <v>480132</v>
      </c>
      <c r="X92" s="94">
        <v>471232</v>
      </c>
      <c r="Y92" s="161" t="s">
        <v>272</v>
      </c>
      <c r="Z92" s="162"/>
      <c r="AA92" s="55"/>
    </row>
    <row r="93" spans="1:27" ht="29.25" customHeight="1" x14ac:dyDescent="0.25">
      <c r="A93" s="56"/>
      <c r="B93" s="57"/>
      <c r="C93" s="57"/>
      <c r="D93" s="116"/>
      <c r="E93" s="116"/>
      <c r="F93" s="116"/>
      <c r="G93" s="117"/>
      <c r="H93" s="163" t="s">
        <v>321</v>
      </c>
      <c r="I93" s="163"/>
      <c r="J93" s="163"/>
      <c r="K93" s="163"/>
      <c r="L93" s="155">
        <v>501</v>
      </c>
      <c r="M93" s="156"/>
      <c r="N93" s="99" t="s">
        <v>320</v>
      </c>
      <c r="O93" s="98">
        <v>5</v>
      </c>
      <c r="P93" s="157">
        <v>1</v>
      </c>
      <c r="Q93" s="158">
        <v>501</v>
      </c>
      <c r="R93" s="97" t="s">
        <v>317</v>
      </c>
      <c r="S93" s="96" t="s">
        <v>246</v>
      </c>
      <c r="T93" s="159" t="s">
        <v>240</v>
      </c>
      <c r="U93" s="94">
        <v>1147498.8799999999</v>
      </c>
      <c r="V93" s="160"/>
      <c r="W93" s="95">
        <v>480132</v>
      </c>
      <c r="X93" s="94">
        <v>471232</v>
      </c>
      <c r="Y93" s="161" t="s">
        <v>252</v>
      </c>
      <c r="Z93" s="162"/>
      <c r="AA93" s="55"/>
    </row>
    <row r="94" spans="1:27" ht="29.25" customHeight="1" x14ac:dyDescent="0.25">
      <c r="A94" s="56"/>
      <c r="B94" s="164">
        <v>200</v>
      </c>
      <c r="C94" s="164"/>
      <c r="D94" s="164"/>
      <c r="E94" s="164"/>
      <c r="F94" s="164"/>
      <c r="G94" s="164"/>
      <c r="H94" s="164"/>
      <c r="I94" s="164"/>
      <c r="J94" s="164"/>
      <c r="K94" s="164"/>
      <c r="L94" s="155">
        <v>501</v>
      </c>
      <c r="M94" s="156"/>
      <c r="N94" s="93" t="s">
        <v>255</v>
      </c>
      <c r="O94" s="92">
        <v>5</v>
      </c>
      <c r="P94" s="165">
        <v>1</v>
      </c>
      <c r="Q94" s="158">
        <v>501</v>
      </c>
      <c r="R94" s="113" t="s">
        <v>317</v>
      </c>
      <c r="S94" s="114">
        <v>200</v>
      </c>
      <c r="T94" s="159" t="s">
        <v>240</v>
      </c>
      <c r="U94" s="90">
        <v>1147498.8799999999</v>
      </c>
      <c r="V94" s="160"/>
      <c r="W94" s="91">
        <v>480132</v>
      </c>
      <c r="X94" s="90">
        <v>471232</v>
      </c>
      <c r="Y94" s="161" t="s">
        <v>252</v>
      </c>
      <c r="Z94" s="162"/>
      <c r="AA94" s="55"/>
    </row>
    <row r="95" spans="1:27" ht="43.5" customHeight="1" x14ac:dyDescent="0.25">
      <c r="A95" s="56"/>
      <c r="B95" s="164">
        <v>240</v>
      </c>
      <c r="C95" s="164"/>
      <c r="D95" s="164"/>
      <c r="E95" s="164"/>
      <c r="F95" s="164"/>
      <c r="G95" s="164"/>
      <c r="H95" s="164"/>
      <c r="I95" s="164"/>
      <c r="J95" s="164"/>
      <c r="K95" s="164"/>
      <c r="L95" s="155">
        <v>501</v>
      </c>
      <c r="M95" s="156"/>
      <c r="N95" s="93" t="s">
        <v>254</v>
      </c>
      <c r="O95" s="92">
        <v>5</v>
      </c>
      <c r="P95" s="165">
        <v>1</v>
      </c>
      <c r="Q95" s="158">
        <v>501</v>
      </c>
      <c r="R95" s="113" t="s">
        <v>317</v>
      </c>
      <c r="S95" s="114">
        <v>240</v>
      </c>
      <c r="T95" s="159" t="s">
        <v>240</v>
      </c>
      <c r="U95" s="90">
        <v>1147498.8799999999</v>
      </c>
      <c r="V95" s="160"/>
      <c r="W95" s="91">
        <v>480132</v>
      </c>
      <c r="X95" s="90">
        <v>471232</v>
      </c>
      <c r="Y95" s="161" t="s">
        <v>252</v>
      </c>
      <c r="Z95" s="162"/>
      <c r="AA95" s="55"/>
    </row>
    <row r="96" spans="1:27" ht="17.25" customHeight="1" x14ac:dyDescent="0.25">
      <c r="A96" s="56"/>
      <c r="B96" s="57"/>
      <c r="C96" s="57"/>
      <c r="D96" s="116"/>
      <c r="E96" s="117"/>
      <c r="F96" s="126" t="s">
        <v>461</v>
      </c>
      <c r="G96" s="126"/>
      <c r="H96" s="126"/>
      <c r="I96" s="126"/>
      <c r="J96" s="126"/>
      <c r="K96" s="126"/>
      <c r="L96" s="155">
        <v>501</v>
      </c>
      <c r="M96" s="156"/>
      <c r="N96" s="99" t="s">
        <v>461</v>
      </c>
      <c r="O96" s="98">
        <v>5</v>
      </c>
      <c r="P96" s="157">
        <v>1</v>
      </c>
      <c r="Q96" s="158">
        <v>501</v>
      </c>
      <c r="R96" s="97" t="s">
        <v>462</v>
      </c>
      <c r="S96" s="96" t="s">
        <v>246</v>
      </c>
      <c r="T96" s="159" t="s">
        <v>240</v>
      </c>
      <c r="U96" s="94">
        <v>427333</v>
      </c>
      <c r="V96" s="160"/>
      <c r="W96" s="95">
        <v>0</v>
      </c>
      <c r="X96" s="94">
        <v>0</v>
      </c>
      <c r="Y96" s="161" t="s">
        <v>469</v>
      </c>
      <c r="Z96" s="162"/>
      <c r="AA96" s="55"/>
    </row>
    <row r="97" spans="1:27" ht="72" customHeight="1" x14ac:dyDescent="0.25">
      <c r="A97" s="56"/>
      <c r="B97" s="57"/>
      <c r="C97" s="57"/>
      <c r="D97" s="116"/>
      <c r="E97" s="116"/>
      <c r="F97" s="116"/>
      <c r="G97" s="117"/>
      <c r="H97" s="163" t="s">
        <v>470</v>
      </c>
      <c r="I97" s="163"/>
      <c r="J97" s="163"/>
      <c r="K97" s="163"/>
      <c r="L97" s="155">
        <v>501</v>
      </c>
      <c r="M97" s="156"/>
      <c r="N97" s="99" t="s">
        <v>463</v>
      </c>
      <c r="O97" s="98">
        <v>5</v>
      </c>
      <c r="P97" s="157">
        <v>1</v>
      </c>
      <c r="Q97" s="158">
        <v>501</v>
      </c>
      <c r="R97" s="97" t="s">
        <v>464</v>
      </c>
      <c r="S97" s="96" t="s">
        <v>246</v>
      </c>
      <c r="T97" s="159" t="s">
        <v>240</v>
      </c>
      <c r="U97" s="94">
        <v>427333</v>
      </c>
      <c r="V97" s="160"/>
      <c r="W97" s="95">
        <v>0</v>
      </c>
      <c r="X97" s="94">
        <v>0</v>
      </c>
      <c r="Y97" s="161" t="s">
        <v>469</v>
      </c>
      <c r="Z97" s="162"/>
      <c r="AA97" s="55"/>
    </row>
    <row r="98" spans="1:27" ht="43.5" customHeight="1" x14ac:dyDescent="0.25">
      <c r="A98" s="56"/>
      <c r="B98" s="164">
        <v>400</v>
      </c>
      <c r="C98" s="164"/>
      <c r="D98" s="164"/>
      <c r="E98" s="164"/>
      <c r="F98" s="164"/>
      <c r="G98" s="164"/>
      <c r="H98" s="164"/>
      <c r="I98" s="164"/>
      <c r="J98" s="164"/>
      <c r="K98" s="164"/>
      <c r="L98" s="155">
        <v>501</v>
      </c>
      <c r="M98" s="156"/>
      <c r="N98" s="93" t="s">
        <v>465</v>
      </c>
      <c r="O98" s="92">
        <v>5</v>
      </c>
      <c r="P98" s="165">
        <v>1</v>
      </c>
      <c r="Q98" s="158">
        <v>501</v>
      </c>
      <c r="R98" s="113" t="s">
        <v>464</v>
      </c>
      <c r="S98" s="114">
        <v>400</v>
      </c>
      <c r="T98" s="159" t="s">
        <v>240</v>
      </c>
      <c r="U98" s="90">
        <v>427333</v>
      </c>
      <c r="V98" s="160"/>
      <c r="W98" s="91">
        <v>0</v>
      </c>
      <c r="X98" s="90">
        <v>0</v>
      </c>
      <c r="Y98" s="161" t="s">
        <v>469</v>
      </c>
      <c r="Z98" s="162"/>
      <c r="AA98" s="55"/>
    </row>
    <row r="99" spans="1:27" ht="17.25" customHeight="1" x14ac:dyDescent="0.25">
      <c r="A99" s="56"/>
      <c r="B99" s="164">
        <v>410</v>
      </c>
      <c r="C99" s="164"/>
      <c r="D99" s="164"/>
      <c r="E99" s="164"/>
      <c r="F99" s="164"/>
      <c r="G99" s="164"/>
      <c r="H99" s="164"/>
      <c r="I99" s="164"/>
      <c r="J99" s="164"/>
      <c r="K99" s="164"/>
      <c r="L99" s="155">
        <v>501</v>
      </c>
      <c r="M99" s="156"/>
      <c r="N99" s="93" t="s">
        <v>466</v>
      </c>
      <c r="O99" s="92">
        <v>5</v>
      </c>
      <c r="P99" s="165">
        <v>1</v>
      </c>
      <c r="Q99" s="158">
        <v>501</v>
      </c>
      <c r="R99" s="113" t="s">
        <v>464</v>
      </c>
      <c r="S99" s="114">
        <v>410</v>
      </c>
      <c r="T99" s="159" t="s">
        <v>240</v>
      </c>
      <c r="U99" s="90">
        <v>427333</v>
      </c>
      <c r="V99" s="160"/>
      <c r="W99" s="91">
        <v>0</v>
      </c>
      <c r="X99" s="90">
        <v>0</v>
      </c>
      <c r="Y99" s="161" t="s">
        <v>469</v>
      </c>
      <c r="Z99" s="162"/>
      <c r="AA99" s="55"/>
    </row>
    <row r="100" spans="1:27" ht="17.25" customHeight="1" x14ac:dyDescent="0.25">
      <c r="A100" s="56"/>
      <c r="B100" s="154" t="s">
        <v>322</v>
      </c>
      <c r="C100" s="154"/>
      <c r="D100" s="154"/>
      <c r="E100" s="154"/>
      <c r="F100" s="154"/>
      <c r="G100" s="154"/>
      <c r="H100" s="154"/>
      <c r="I100" s="154"/>
      <c r="J100" s="154"/>
      <c r="K100" s="154"/>
      <c r="L100" s="155">
        <v>502</v>
      </c>
      <c r="M100" s="156"/>
      <c r="N100" s="99" t="s">
        <v>322</v>
      </c>
      <c r="O100" s="98">
        <v>5</v>
      </c>
      <c r="P100" s="157">
        <v>2</v>
      </c>
      <c r="Q100" s="158">
        <v>502</v>
      </c>
      <c r="R100" s="97" t="s">
        <v>246</v>
      </c>
      <c r="S100" s="96" t="s">
        <v>246</v>
      </c>
      <c r="T100" s="159">
        <v>0</v>
      </c>
      <c r="U100" s="94">
        <v>50000</v>
      </c>
      <c r="V100" s="160"/>
      <c r="W100" s="95">
        <v>1000</v>
      </c>
      <c r="X100" s="94">
        <v>10000</v>
      </c>
      <c r="Y100" s="161" t="s">
        <v>252</v>
      </c>
      <c r="Z100" s="162"/>
      <c r="AA100" s="55"/>
    </row>
    <row r="101" spans="1:27" ht="29.25" customHeight="1" x14ac:dyDescent="0.25">
      <c r="A101" s="56"/>
      <c r="B101" s="57"/>
      <c r="C101" s="58"/>
      <c r="D101" s="126" t="s">
        <v>262</v>
      </c>
      <c r="E101" s="126"/>
      <c r="F101" s="126"/>
      <c r="G101" s="126"/>
      <c r="H101" s="126"/>
      <c r="I101" s="126"/>
      <c r="J101" s="126"/>
      <c r="K101" s="126"/>
      <c r="L101" s="155">
        <v>502</v>
      </c>
      <c r="M101" s="156"/>
      <c r="N101" s="99" t="s">
        <v>261</v>
      </c>
      <c r="O101" s="98">
        <v>5</v>
      </c>
      <c r="P101" s="157">
        <v>2</v>
      </c>
      <c r="Q101" s="158">
        <v>502</v>
      </c>
      <c r="R101" s="97" t="s">
        <v>260</v>
      </c>
      <c r="S101" s="96" t="s">
        <v>246</v>
      </c>
      <c r="T101" s="159" t="s">
        <v>240</v>
      </c>
      <c r="U101" s="94">
        <v>50000</v>
      </c>
      <c r="V101" s="160"/>
      <c r="W101" s="95">
        <v>1000</v>
      </c>
      <c r="X101" s="94">
        <v>10000</v>
      </c>
      <c r="Y101" s="161" t="s">
        <v>252</v>
      </c>
      <c r="Z101" s="162"/>
      <c r="AA101" s="55"/>
    </row>
    <row r="102" spans="1:27" ht="29.25" customHeight="1" x14ac:dyDescent="0.25">
      <c r="A102" s="56"/>
      <c r="B102" s="57"/>
      <c r="C102" s="57"/>
      <c r="D102" s="116"/>
      <c r="E102" s="116"/>
      <c r="F102" s="116"/>
      <c r="G102" s="117"/>
      <c r="H102" s="163" t="s">
        <v>321</v>
      </c>
      <c r="I102" s="163"/>
      <c r="J102" s="163"/>
      <c r="K102" s="163"/>
      <c r="L102" s="155">
        <v>502</v>
      </c>
      <c r="M102" s="156"/>
      <c r="N102" s="99" t="s">
        <v>320</v>
      </c>
      <c r="O102" s="98">
        <v>5</v>
      </c>
      <c r="P102" s="157">
        <v>2</v>
      </c>
      <c r="Q102" s="158">
        <v>502</v>
      </c>
      <c r="R102" s="97" t="s">
        <v>317</v>
      </c>
      <c r="S102" s="96" t="s">
        <v>246</v>
      </c>
      <c r="T102" s="159" t="s">
        <v>240</v>
      </c>
      <c r="U102" s="94">
        <v>50000</v>
      </c>
      <c r="V102" s="160"/>
      <c r="W102" s="95">
        <v>1000</v>
      </c>
      <c r="X102" s="94">
        <v>10000</v>
      </c>
      <c r="Y102" s="161" t="s">
        <v>252</v>
      </c>
      <c r="Z102" s="162"/>
      <c r="AA102" s="55"/>
    </row>
    <row r="103" spans="1:27" ht="29.25" customHeight="1" x14ac:dyDescent="0.25">
      <c r="A103" s="56"/>
      <c r="B103" s="164">
        <v>200</v>
      </c>
      <c r="C103" s="164"/>
      <c r="D103" s="164"/>
      <c r="E103" s="164"/>
      <c r="F103" s="164"/>
      <c r="G103" s="164"/>
      <c r="H103" s="164"/>
      <c r="I103" s="164"/>
      <c r="J103" s="164"/>
      <c r="K103" s="164"/>
      <c r="L103" s="155">
        <v>502</v>
      </c>
      <c r="M103" s="156"/>
      <c r="N103" s="93" t="s">
        <v>255</v>
      </c>
      <c r="O103" s="92">
        <v>5</v>
      </c>
      <c r="P103" s="165">
        <v>2</v>
      </c>
      <c r="Q103" s="158">
        <v>502</v>
      </c>
      <c r="R103" s="113" t="s">
        <v>317</v>
      </c>
      <c r="S103" s="114">
        <v>200</v>
      </c>
      <c r="T103" s="159" t="s">
        <v>240</v>
      </c>
      <c r="U103" s="90">
        <v>20000</v>
      </c>
      <c r="V103" s="160"/>
      <c r="W103" s="91">
        <v>0</v>
      </c>
      <c r="X103" s="90">
        <v>0</v>
      </c>
      <c r="Y103" s="161" t="s">
        <v>252</v>
      </c>
      <c r="Z103" s="162"/>
      <c r="AA103" s="55"/>
    </row>
    <row r="104" spans="1:27" ht="43.5" customHeight="1" x14ac:dyDescent="0.25">
      <c r="A104" s="56"/>
      <c r="B104" s="164">
        <v>240</v>
      </c>
      <c r="C104" s="164"/>
      <c r="D104" s="164"/>
      <c r="E104" s="164"/>
      <c r="F104" s="164"/>
      <c r="G104" s="164"/>
      <c r="H104" s="164"/>
      <c r="I104" s="164"/>
      <c r="J104" s="164"/>
      <c r="K104" s="164"/>
      <c r="L104" s="155">
        <v>502</v>
      </c>
      <c r="M104" s="156"/>
      <c r="N104" s="93" t="s">
        <v>254</v>
      </c>
      <c r="O104" s="92">
        <v>5</v>
      </c>
      <c r="P104" s="165">
        <v>2</v>
      </c>
      <c r="Q104" s="158">
        <v>502</v>
      </c>
      <c r="R104" s="113" t="s">
        <v>317</v>
      </c>
      <c r="S104" s="114">
        <v>240</v>
      </c>
      <c r="T104" s="159" t="s">
        <v>240</v>
      </c>
      <c r="U104" s="90">
        <v>20000</v>
      </c>
      <c r="V104" s="160"/>
      <c r="W104" s="91">
        <v>0</v>
      </c>
      <c r="X104" s="90">
        <v>0</v>
      </c>
      <c r="Y104" s="161" t="s">
        <v>252</v>
      </c>
      <c r="Z104" s="162"/>
      <c r="AA104" s="55"/>
    </row>
    <row r="105" spans="1:27" ht="17.25" customHeight="1" x14ac:dyDescent="0.25">
      <c r="A105" s="56"/>
      <c r="B105" s="164">
        <v>800</v>
      </c>
      <c r="C105" s="164"/>
      <c r="D105" s="164"/>
      <c r="E105" s="164"/>
      <c r="F105" s="164"/>
      <c r="G105" s="164"/>
      <c r="H105" s="164"/>
      <c r="I105" s="164"/>
      <c r="J105" s="164"/>
      <c r="K105" s="164"/>
      <c r="L105" s="155">
        <v>502</v>
      </c>
      <c r="M105" s="156"/>
      <c r="N105" s="93" t="s">
        <v>319</v>
      </c>
      <c r="O105" s="92">
        <v>5</v>
      </c>
      <c r="P105" s="165">
        <v>2</v>
      </c>
      <c r="Q105" s="158">
        <v>502</v>
      </c>
      <c r="R105" s="113" t="s">
        <v>317</v>
      </c>
      <c r="S105" s="114">
        <v>800</v>
      </c>
      <c r="T105" s="159" t="s">
        <v>240</v>
      </c>
      <c r="U105" s="90">
        <v>30000</v>
      </c>
      <c r="V105" s="160"/>
      <c r="W105" s="91">
        <v>1000</v>
      </c>
      <c r="X105" s="90">
        <v>10000</v>
      </c>
      <c r="Y105" s="161" t="s">
        <v>252</v>
      </c>
      <c r="Z105" s="162"/>
      <c r="AA105" s="55"/>
    </row>
    <row r="106" spans="1:27" ht="17.25" customHeight="1" x14ac:dyDescent="0.25">
      <c r="A106" s="56"/>
      <c r="B106" s="164">
        <v>850</v>
      </c>
      <c r="C106" s="164"/>
      <c r="D106" s="164"/>
      <c r="E106" s="164"/>
      <c r="F106" s="164"/>
      <c r="G106" s="164"/>
      <c r="H106" s="164"/>
      <c r="I106" s="164"/>
      <c r="J106" s="164"/>
      <c r="K106" s="164"/>
      <c r="L106" s="155">
        <v>502</v>
      </c>
      <c r="M106" s="156"/>
      <c r="N106" s="93" t="s">
        <v>318</v>
      </c>
      <c r="O106" s="92">
        <v>5</v>
      </c>
      <c r="P106" s="165">
        <v>2</v>
      </c>
      <c r="Q106" s="158">
        <v>502</v>
      </c>
      <c r="R106" s="113" t="s">
        <v>317</v>
      </c>
      <c r="S106" s="114">
        <v>850</v>
      </c>
      <c r="T106" s="159" t="s">
        <v>240</v>
      </c>
      <c r="U106" s="90">
        <v>30000</v>
      </c>
      <c r="V106" s="160"/>
      <c r="W106" s="91">
        <v>1000</v>
      </c>
      <c r="X106" s="90">
        <v>10000</v>
      </c>
      <c r="Y106" s="161" t="s">
        <v>252</v>
      </c>
      <c r="Z106" s="162"/>
      <c r="AA106" s="55"/>
    </row>
    <row r="107" spans="1:27" ht="17.25" customHeight="1" x14ac:dyDescent="0.25">
      <c r="A107" s="56"/>
      <c r="B107" s="154" t="s">
        <v>316</v>
      </c>
      <c r="C107" s="154"/>
      <c r="D107" s="154"/>
      <c r="E107" s="154"/>
      <c r="F107" s="154"/>
      <c r="G107" s="154"/>
      <c r="H107" s="154"/>
      <c r="I107" s="154"/>
      <c r="J107" s="154"/>
      <c r="K107" s="154"/>
      <c r="L107" s="155">
        <v>503</v>
      </c>
      <c r="M107" s="156"/>
      <c r="N107" s="99" t="s">
        <v>316</v>
      </c>
      <c r="O107" s="98">
        <v>5</v>
      </c>
      <c r="P107" s="157">
        <v>3</v>
      </c>
      <c r="Q107" s="158">
        <v>503</v>
      </c>
      <c r="R107" s="97" t="s">
        <v>246</v>
      </c>
      <c r="S107" s="96" t="s">
        <v>246</v>
      </c>
      <c r="T107" s="159">
        <v>0</v>
      </c>
      <c r="U107" s="94">
        <v>2368003.8199999998</v>
      </c>
      <c r="V107" s="160"/>
      <c r="W107" s="95">
        <v>1940000</v>
      </c>
      <c r="X107" s="94">
        <v>1915100</v>
      </c>
      <c r="Y107" s="161" t="s">
        <v>272</v>
      </c>
      <c r="Z107" s="162"/>
      <c r="AA107" s="55"/>
    </row>
    <row r="108" spans="1:27" ht="29.25" customHeight="1" x14ac:dyDescent="0.25">
      <c r="A108" s="56"/>
      <c r="B108" s="57"/>
      <c r="C108" s="58"/>
      <c r="D108" s="126" t="s">
        <v>262</v>
      </c>
      <c r="E108" s="126"/>
      <c r="F108" s="126"/>
      <c r="G108" s="126"/>
      <c r="H108" s="126"/>
      <c r="I108" s="126"/>
      <c r="J108" s="126"/>
      <c r="K108" s="126"/>
      <c r="L108" s="155">
        <v>503</v>
      </c>
      <c r="M108" s="156"/>
      <c r="N108" s="99" t="s">
        <v>261</v>
      </c>
      <c r="O108" s="98">
        <v>5</v>
      </c>
      <c r="P108" s="157">
        <v>3</v>
      </c>
      <c r="Q108" s="158">
        <v>503</v>
      </c>
      <c r="R108" s="97" t="s">
        <v>260</v>
      </c>
      <c r="S108" s="96" t="s">
        <v>246</v>
      </c>
      <c r="T108" s="159" t="s">
        <v>240</v>
      </c>
      <c r="U108" s="94">
        <v>2368003.8199999998</v>
      </c>
      <c r="V108" s="160"/>
      <c r="W108" s="95">
        <v>1940000</v>
      </c>
      <c r="X108" s="94">
        <v>1915100</v>
      </c>
      <c r="Y108" s="161" t="s">
        <v>272</v>
      </c>
      <c r="Z108" s="162"/>
      <c r="AA108" s="55"/>
    </row>
    <row r="109" spans="1:27" ht="17.25" customHeight="1" x14ac:dyDescent="0.25">
      <c r="A109" s="56"/>
      <c r="B109" s="57"/>
      <c r="C109" s="57"/>
      <c r="D109" s="116"/>
      <c r="E109" s="116"/>
      <c r="F109" s="116"/>
      <c r="G109" s="117"/>
      <c r="H109" s="163" t="s">
        <v>315</v>
      </c>
      <c r="I109" s="163"/>
      <c r="J109" s="163"/>
      <c r="K109" s="163"/>
      <c r="L109" s="155">
        <v>503</v>
      </c>
      <c r="M109" s="156"/>
      <c r="N109" s="99" t="s">
        <v>314</v>
      </c>
      <c r="O109" s="98">
        <v>5</v>
      </c>
      <c r="P109" s="157">
        <v>3</v>
      </c>
      <c r="Q109" s="158">
        <v>503</v>
      </c>
      <c r="R109" s="97" t="s">
        <v>313</v>
      </c>
      <c r="S109" s="96" t="s">
        <v>246</v>
      </c>
      <c r="T109" s="159" t="s">
        <v>240</v>
      </c>
      <c r="U109" s="94">
        <v>889465.86</v>
      </c>
      <c r="V109" s="160"/>
      <c r="W109" s="95">
        <v>1885000</v>
      </c>
      <c r="X109" s="94">
        <v>1860100</v>
      </c>
      <c r="Y109" s="161" t="s">
        <v>252</v>
      </c>
      <c r="Z109" s="162"/>
      <c r="AA109" s="55"/>
    </row>
    <row r="110" spans="1:27" ht="29.25" customHeight="1" x14ac:dyDescent="0.25">
      <c r="A110" s="56"/>
      <c r="B110" s="164">
        <v>200</v>
      </c>
      <c r="C110" s="164"/>
      <c r="D110" s="164"/>
      <c r="E110" s="164"/>
      <c r="F110" s="164"/>
      <c r="G110" s="164"/>
      <c r="H110" s="164"/>
      <c r="I110" s="164"/>
      <c r="J110" s="164"/>
      <c r="K110" s="164"/>
      <c r="L110" s="155">
        <v>503</v>
      </c>
      <c r="M110" s="156"/>
      <c r="N110" s="93" t="s">
        <v>255</v>
      </c>
      <c r="O110" s="92">
        <v>5</v>
      </c>
      <c r="P110" s="165">
        <v>3</v>
      </c>
      <c r="Q110" s="158">
        <v>503</v>
      </c>
      <c r="R110" s="113" t="s">
        <v>313</v>
      </c>
      <c r="S110" s="114">
        <v>200</v>
      </c>
      <c r="T110" s="159" t="s">
        <v>240</v>
      </c>
      <c r="U110" s="90">
        <v>889465.86</v>
      </c>
      <c r="V110" s="160"/>
      <c r="W110" s="91">
        <v>1885000</v>
      </c>
      <c r="X110" s="90">
        <v>1860100</v>
      </c>
      <c r="Y110" s="161" t="s">
        <v>252</v>
      </c>
      <c r="Z110" s="162"/>
      <c r="AA110" s="55"/>
    </row>
    <row r="111" spans="1:27" ht="43.5" customHeight="1" x14ac:dyDescent="0.25">
      <c r="A111" s="56"/>
      <c r="B111" s="164">
        <v>240</v>
      </c>
      <c r="C111" s="164"/>
      <c r="D111" s="164"/>
      <c r="E111" s="164"/>
      <c r="F111" s="164"/>
      <c r="G111" s="164"/>
      <c r="H111" s="164"/>
      <c r="I111" s="164"/>
      <c r="J111" s="164"/>
      <c r="K111" s="164"/>
      <c r="L111" s="155">
        <v>503</v>
      </c>
      <c r="M111" s="156"/>
      <c r="N111" s="93" t="s">
        <v>254</v>
      </c>
      <c r="O111" s="92">
        <v>5</v>
      </c>
      <c r="P111" s="165">
        <v>3</v>
      </c>
      <c r="Q111" s="158">
        <v>503</v>
      </c>
      <c r="R111" s="113" t="s">
        <v>313</v>
      </c>
      <c r="S111" s="114">
        <v>240</v>
      </c>
      <c r="T111" s="159" t="s">
        <v>240</v>
      </c>
      <c r="U111" s="90">
        <v>889465.86</v>
      </c>
      <c r="V111" s="160"/>
      <c r="W111" s="91">
        <v>1885000</v>
      </c>
      <c r="X111" s="90">
        <v>1860100</v>
      </c>
      <c r="Y111" s="161" t="s">
        <v>252</v>
      </c>
      <c r="Z111" s="162"/>
      <c r="AA111" s="55"/>
    </row>
    <row r="112" spans="1:27" ht="29.25" customHeight="1" x14ac:dyDescent="0.25">
      <c r="A112" s="56"/>
      <c r="B112" s="57"/>
      <c r="C112" s="57"/>
      <c r="D112" s="116"/>
      <c r="E112" s="116"/>
      <c r="F112" s="116"/>
      <c r="G112" s="117"/>
      <c r="H112" s="163" t="s">
        <v>312</v>
      </c>
      <c r="I112" s="163"/>
      <c r="J112" s="163"/>
      <c r="K112" s="163"/>
      <c r="L112" s="155">
        <v>503</v>
      </c>
      <c r="M112" s="156"/>
      <c r="N112" s="99" t="s">
        <v>311</v>
      </c>
      <c r="O112" s="98">
        <v>5</v>
      </c>
      <c r="P112" s="157">
        <v>3</v>
      </c>
      <c r="Q112" s="158">
        <v>503</v>
      </c>
      <c r="R112" s="97" t="s">
        <v>310</v>
      </c>
      <c r="S112" s="96" t="s">
        <v>246</v>
      </c>
      <c r="T112" s="159" t="s">
        <v>240</v>
      </c>
      <c r="U112" s="94">
        <v>1278537.96</v>
      </c>
      <c r="V112" s="160"/>
      <c r="W112" s="95">
        <v>55000</v>
      </c>
      <c r="X112" s="94">
        <v>55000</v>
      </c>
      <c r="Y112" s="161" t="s">
        <v>252</v>
      </c>
      <c r="Z112" s="162"/>
      <c r="AA112" s="55"/>
    </row>
    <row r="113" spans="1:27" ht="29.25" customHeight="1" x14ac:dyDescent="0.25">
      <c r="A113" s="56"/>
      <c r="B113" s="164">
        <v>200</v>
      </c>
      <c r="C113" s="164"/>
      <c r="D113" s="164"/>
      <c r="E113" s="164"/>
      <c r="F113" s="164"/>
      <c r="G113" s="164"/>
      <c r="H113" s="164"/>
      <c r="I113" s="164"/>
      <c r="J113" s="164"/>
      <c r="K113" s="164"/>
      <c r="L113" s="155">
        <v>503</v>
      </c>
      <c r="M113" s="156"/>
      <c r="N113" s="93" t="s">
        <v>255</v>
      </c>
      <c r="O113" s="92">
        <v>5</v>
      </c>
      <c r="P113" s="165">
        <v>3</v>
      </c>
      <c r="Q113" s="158">
        <v>503</v>
      </c>
      <c r="R113" s="113" t="s">
        <v>310</v>
      </c>
      <c r="S113" s="114">
        <v>200</v>
      </c>
      <c r="T113" s="159" t="s">
        <v>240</v>
      </c>
      <c r="U113" s="90">
        <v>1278537.96</v>
      </c>
      <c r="V113" s="160"/>
      <c r="W113" s="91">
        <v>55000</v>
      </c>
      <c r="X113" s="90">
        <v>55000</v>
      </c>
      <c r="Y113" s="161" t="s">
        <v>252</v>
      </c>
      <c r="Z113" s="162"/>
      <c r="AA113" s="55"/>
    </row>
    <row r="114" spans="1:27" ht="43.5" customHeight="1" x14ac:dyDescent="0.25">
      <c r="A114" s="56"/>
      <c r="B114" s="164">
        <v>240</v>
      </c>
      <c r="C114" s="164"/>
      <c r="D114" s="164"/>
      <c r="E114" s="164"/>
      <c r="F114" s="164"/>
      <c r="G114" s="164"/>
      <c r="H114" s="164"/>
      <c r="I114" s="164"/>
      <c r="J114" s="164"/>
      <c r="K114" s="164"/>
      <c r="L114" s="155">
        <v>503</v>
      </c>
      <c r="M114" s="156"/>
      <c r="N114" s="93" t="s">
        <v>254</v>
      </c>
      <c r="O114" s="92">
        <v>5</v>
      </c>
      <c r="P114" s="165">
        <v>3</v>
      </c>
      <c r="Q114" s="158">
        <v>503</v>
      </c>
      <c r="R114" s="113" t="s">
        <v>310</v>
      </c>
      <c r="S114" s="114">
        <v>240</v>
      </c>
      <c r="T114" s="159" t="s">
        <v>240</v>
      </c>
      <c r="U114" s="90">
        <v>1278537.96</v>
      </c>
      <c r="V114" s="160"/>
      <c r="W114" s="91">
        <v>55000</v>
      </c>
      <c r="X114" s="90">
        <v>55000</v>
      </c>
      <c r="Y114" s="161" t="s">
        <v>252</v>
      </c>
      <c r="Z114" s="162"/>
      <c r="AA114" s="55"/>
    </row>
    <row r="115" spans="1:27" ht="29.25" customHeight="1" x14ac:dyDescent="0.25">
      <c r="A115" s="56"/>
      <c r="B115" s="57"/>
      <c r="C115" s="57"/>
      <c r="D115" s="116"/>
      <c r="E115" s="116"/>
      <c r="F115" s="116"/>
      <c r="G115" s="117"/>
      <c r="H115" s="163" t="s">
        <v>309</v>
      </c>
      <c r="I115" s="163"/>
      <c r="J115" s="163"/>
      <c r="K115" s="163"/>
      <c r="L115" s="155">
        <v>503</v>
      </c>
      <c r="M115" s="156"/>
      <c r="N115" s="99" t="s">
        <v>308</v>
      </c>
      <c r="O115" s="98">
        <v>5</v>
      </c>
      <c r="P115" s="157">
        <v>3</v>
      </c>
      <c r="Q115" s="158">
        <v>503</v>
      </c>
      <c r="R115" s="97" t="s">
        <v>307</v>
      </c>
      <c r="S115" s="96" t="s">
        <v>246</v>
      </c>
      <c r="T115" s="159" t="s">
        <v>240</v>
      </c>
      <c r="U115" s="94">
        <v>200000</v>
      </c>
      <c r="V115" s="160"/>
      <c r="W115" s="95">
        <v>0</v>
      </c>
      <c r="X115" s="94">
        <v>0</v>
      </c>
      <c r="Y115" s="161" t="s">
        <v>301</v>
      </c>
      <c r="Z115" s="162"/>
      <c r="AA115" s="55"/>
    </row>
    <row r="116" spans="1:27" ht="29.25" customHeight="1" x14ac:dyDescent="0.25">
      <c r="A116" s="56"/>
      <c r="B116" s="164">
        <v>200</v>
      </c>
      <c r="C116" s="164"/>
      <c r="D116" s="164"/>
      <c r="E116" s="164"/>
      <c r="F116" s="164"/>
      <c r="G116" s="164"/>
      <c r="H116" s="164"/>
      <c r="I116" s="164"/>
      <c r="J116" s="164"/>
      <c r="K116" s="164"/>
      <c r="L116" s="155">
        <v>503</v>
      </c>
      <c r="M116" s="156"/>
      <c r="N116" s="93" t="s">
        <v>255</v>
      </c>
      <c r="O116" s="92">
        <v>5</v>
      </c>
      <c r="P116" s="165">
        <v>3</v>
      </c>
      <c r="Q116" s="158">
        <v>503</v>
      </c>
      <c r="R116" s="113" t="s">
        <v>307</v>
      </c>
      <c r="S116" s="114">
        <v>200</v>
      </c>
      <c r="T116" s="159" t="s">
        <v>240</v>
      </c>
      <c r="U116" s="90">
        <v>200000</v>
      </c>
      <c r="V116" s="160"/>
      <c r="W116" s="91">
        <v>0</v>
      </c>
      <c r="X116" s="90">
        <v>0</v>
      </c>
      <c r="Y116" s="161" t="s">
        <v>301</v>
      </c>
      <c r="Z116" s="162"/>
      <c r="AA116" s="55"/>
    </row>
    <row r="117" spans="1:27" ht="43.5" customHeight="1" x14ac:dyDescent="0.25">
      <c r="A117" s="56"/>
      <c r="B117" s="164">
        <v>240</v>
      </c>
      <c r="C117" s="164"/>
      <c r="D117" s="164"/>
      <c r="E117" s="164"/>
      <c r="F117" s="164"/>
      <c r="G117" s="164"/>
      <c r="H117" s="164"/>
      <c r="I117" s="164"/>
      <c r="J117" s="164"/>
      <c r="K117" s="164"/>
      <c r="L117" s="155">
        <v>503</v>
      </c>
      <c r="M117" s="156"/>
      <c r="N117" s="93" t="s">
        <v>254</v>
      </c>
      <c r="O117" s="92">
        <v>5</v>
      </c>
      <c r="P117" s="165">
        <v>3</v>
      </c>
      <c r="Q117" s="158">
        <v>503</v>
      </c>
      <c r="R117" s="113" t="s">
        <v>307</v>
      </c>
      <c r="S117" s="114">
        <v>240</v>
      </c>
      <c r="T117" s="159" t="s">
        <v>240</v>
      </c>
      <c r="U117" s="90">
        <v>200000</v>
      </c>
      <c r="V117" s="160"/>
      <c r="W117" s="91">
        <v>0</v>
      </c>
      <c r="X117" s="90">
        <v>0</v>
      </c>
      <c r="Y117" s="161" t="s">
        <v>301</v>
      </c>
      <c r="Z117" s="162"/>
      <c r="AA117" s="55"/>
    </row>
    <row r="118" spans="1:27" ht="17.25" customHeight="1" x14ac:dyDescent="0.25">
      <c r="A118" s="56"/>
      <c r="B118" s="154" t="s">
        <v>306</v>
      </c>
      <c r="C118" s="154"/>
      <c r="D118" s="154"/>
      <c r="E118" s="154"/>
      <c r="F118" s="154"/>
      <c r="G118" s="154"/>
      <c r="H118" s="154"/>
      <c r="I118" s="154"/>
      <c r="J118" s="154"/>
      <c r="K118" s="154"/>
      <c r="L118" s="155">
        <v>707</v>
      </c>
      <c r="M118" s="156"/>
      <c r="N118" s="99" t="s">
        <v>306</v>
      </c>
      <c r="O118" s="98">
        <v>7</v>
      </c>
      <c r="P118" s="157">
        <v>0</v>
      </c>
      <c r="Q118" s="158">
        <v>707</v>
      </c>
      <c r="R118" s="97" t="s">
        <v>246</v>
      </c>
      <c r="S118" s="96" t="s">
        <v>246</v>
      </c>
      <c r="T118" s="159">
        <v>0</v>
      </c>
      <c r="U118" s="94">
        <v>15000</v>
      </c>
      <c r="V118" s="160"/>
      <c r="W118" s="95">
        <v>20000</v>
      </c>
      <c r="X118" s="94">
        <v>25000</v>
      </c>
      <c r="Y118" s="161" t="s">
        <v>301</v>
      </c>
      <c r="Z118" s="162"/>
      <c r="AA118" s="55"/>
    </row>
    <row r="119" spans="1:27" ht="17.25" customHeight="1" x14ac:dyDescent="0.25">
      <c r="A119" s="56"/>
      <c r="B119" s="154" t="s">
        <v>305</v>
      </c>
      <c r="C119" s="154"/>
      <c r="D119" s="154"/>
      <c r="E119" s="154"/>
      <c r="F119" s="154"/>
      <c r="G119" s="154"/>
      <c r="H119" s="154"/>
      <c r="I119" s="154"/>
      <c r="J119" s="154"/>
      <c r="K119" s="154"/>
      <c r="L119" s="155">
        <v>707</v>
      </c>
      <c r="M119" s="156"/>
      <c r="N119" s="99" t="s">
        <v>305</v>
      </c>
      <c r="O119" s="98">
        <v>7</v>
      </c>
      <c r="P119" s="157">
        <v>7</v>
      </c>
      <c r="Q119" s="158">
        <v>707</v>
      </c>
      <c r="R119" s="97" t="s">
        <v>246</v>
      </c>
      <c r="S119" s="96" t="s">
        <v>246</v>
      </c>
      <c r="T119" s="159">
        <v>0</v>
      </c>
      <c r="U119" s="94">
        <v>15000</v>
      </c>
      <c r="V119" s="160"/>
      <c r="W119" s="95">
        <v>20000</v>
      </c>
      <c r="X119" s="94">
        <v>25000</v>
      </c>
      <c r="Y119" s="161" t="s">
        <v>301</v>
      </c>
      <c r="Z119" s="162"/>
      <c r="AA119" s="55"/>
    </row>
    <row r="120" spans="1:27" ht="29.25" customHeight="1" x14ac:dyDescent="0.25">
      <c r="A120" s="56"/>
      <c r="B120" s="57"/>
      <c r="C120" s="58"/>
      <c r="D120" s="126" t="s">
        <v>262</v>
      </c>
      <c r="E120" s="126"/>
      <c r="F120" s="126"/>
      <c r="G120" s="126"/>
      <c r="H120" s="126"/>
      <c r="I120" s="126"/>
      <c r="J120" s="126"/>
      <c r="K120" s="126"/>
      <c r="L120" s="155">
        <v>707</v>
      </c>
      <c r="M120" s="156"/>
      <c r="N120" s="99" t="s">
        <v>261</v>
      </c>
      <c r="O120" s="98">
        <v>7</v>
      </c>
      <c r="P120" s="157">
        <v>7</v>
      </c>
      <c r="Q120" s="158">
        <v>707</v>
      </c>
      <c r="R120" s="97" t="s">
        <v>260</v>
      </c>
      <c r="S120" s="96" t="s">
        <v>246</v>
      </c>
      <c r="T120" s="159" t="s">
        <v>240</v>
      </c>
      <c r="U120" s="94">
        <v>15000</v>
      </c>
      <c r="V120" s="160"/>
      <c r="W120" s="95">
        <v>20000</v>
      </c>
      <c r="X120" s="94">
        <v>25000</v>
      </c>
      <c r="Y120" s="161" t="s">
        <v>301</v>
      </c>
      <c r="Z120" s="162"/>
      <c r="AA120" s="55"/>
    </row>
    <row r="121" spans="1:27" ht="17.25" customHeight="1" x14ac:dyDescent="0.25">
      <c r="A121" s="56"/>
      <c r="B121" s="57"/>
      <c r="C121" s="57"/>
      <c r="D121" s="116"/>
      <c r="E121" s="116"/>
      <c r="F121" s="116"/>
      <c r="G121" s="117"/>
      <c r="H121" s="163" t="s">
        <v>304</v>
      </c>
      <c r="I121" s="163"/>
      <c r="J121" s="163"/>
      <c r="K121" s="163"/>
      <c r="L121" s="155">
        <v>707</v>
      </c>
      <c r="M121" s="156"/>
      <c r="N121" s="99" t="s">
        <v>303</v>
      </c>
      <c r="O121" s="98">
        <v>7</v>
      </c>
      <c r="P121" s="157">
        <v>7</v>
      </c>
      <c r="Q121" s="158">
        <v>707</v>
      </c>
      <c r="R121" s="97" t="s">
        <v>302</v>
      </c>
      <c r="S121" s="96" t="s">
        <v>246</v>
      </c>
      <c r="T121" s="159" t="s">
        <v>240</v>
      </c>
      <c r="U121" s="94">
        <v>15000</v>
      </c>
      <c r="V121" s="160"/>
      <c r="W121" s="95">
        <v>20000</v>
      </c>
      <c r="X121" s="94">
        <v>25000</v>
      </c>
      <c r="Y121" s="161" t="s">
        <v>301</v>
      </c>
      <c r="Z121" s="162"/>
      <c r="AA121" s="55"/>
    </row>
    <row r="122" spans="1:27" ht="29.25" customHeight="1" x14ac:dyDescent="0.25">
      <c r="A122" s="56"/>
      <c r="B122" s="164">
        <v>200</v>
      </c>
      <c r="C122" s="164"/>
      <c r="D122" s="164"/>
      <c r="E122" s="164"/>
      <c r="F122" s="164"/>
      <c r="G122" s="164"/>
      <c r="H122" s="164"/>
      <c r="I122" s="164"/>
      <c r="J122" s="164"/>
      <c r="K122" s="164"/>
      <c r="L122" s="155">
        <v>707</v>
      </c>
      <c r="M122" s="156"/>
      <c r="N122" s="93" t="s">
        <v>255</v>
      </c>
      <c r="O122" s="92">
        <v>7</v>
      </c>
      <c r="P122" s="165">
        <v>7</v>
      </c>
      <c r="Q122" s="158">
        <v>707</v>
      </c>
      <c r="R122" s="113" t="s">
        <v>302</v>
      </c>
      <c r="S122" s="114">
        <v>200</v>
      </c>
      <c r="T122" s="159" t="s">
        <v>240</v>
      </c>
      <c r="U122" s="90">
        <v>15000</v>
      </c>
      <c r="V122" s="160"/>
      <c r="W122" s="91">
        <v>20000</v>
      </c>
      <c r="X122" s="90">
        <v>25000</v>
      </c>
      <c r="Y122" s="161" t="s">
        <v>301</v>
      </c>
      <c r="Z122" s="162"/>
      <c r="AA122" s="55"/>
    </row>
    <row r="123" spans="1:27" ht="43.5" customHeight="1" x14ac:dyDescent="0.25">
      <c r="A123" s="56"/>
      <c r="B123" s="164">
        <v>240</v>
      </c>
      <c r="C123" s="164"/>
      <c r="D123" s="164"/>
      <c r="E123" s="164"/>
      <c r="F123" s="164"/>
      <c r="G123" s="164"/>
      <c r="H123" s="164"/>
      <c r="I123" s="164"/>
      <c r="J123" s="164"/>
      <c r="K123" s="164"/>
      <c r="L123" s="155">
        <v>707</v>
      </c>
      <c r="M123" s="156"/>
      <c r="N123" s="93" t="s">
        <v>254</v>
      </c>
      <c r="O123" s="92">
        <v>7</v>
      </c>
      <c r="P123" s="165">
        <v>7</v>
      </c>
      <c r="Q123" s="158">
        <v>707</v>
      </c>
      <c r="R123" s="113" t="s">
        <v>302</v>
      </c>
      <c r="S123" s="114">
        <v>240</v>
      </c>
      <c r="T123" s="159" t="s">
        <v>240</v>
      </c>
      <c r="U123" s="90">
        <v>15000</v>
      </c>
      <c r="V123" s="160"/>
      <c r="W123" s="91">
        <v>20000</v>
      </c>
      <c r="X123" s="90">
        <v>25000</v>
      </c>
      <c r="Y123" s="161" t="s">
        <v>301</v>
      </c>
      <c r="Z123" s="162"/>
      <c r="AA123" s="55"/>
    </row>
    <row r="124" spans="1:27" ht="17.25" customHeight="1" x14ac:dyDescent="0.25">
      <c r="A124" s="56"/>
      <c r="B124" s="154" t="s">
        <v>300</v>
      </c>
      <c r="C124" s="154"/>
      <c r="D124" s="154"/>
      <c r="E124" s="154"/>
      <c r="F124" s="154"/>
      <c r="G124" s="154"/>
      <c r="H124" s="154"/>
      <c r="I124" s="154"/>
      <c r="J124" s="154"/>
      <c r="K124" s="154"/>
      <c r="L124" s="155">
        <v>801</v>
      </c>
      <c r="M124" s="156"/>
      <c r="N124" s="99" t="s">
        <v>300</v>
      </c>
      <c r="O124" s="98">
        <v>8</v>
      </c>
      <c r="P124" s="157">
        <v>0</v>
      </c>
      <c r="Q124" s="158">
        <v>801</v>
      </c>
      <c r="R124" s="97" t="s">
        <v>246</v>
      </c>
      <c r="S124" s="96" t="s">
        <v>246</v>
      </c>
      <c r="T124" s="159">
        <v>0</v>
      </c>
      <c r="U124" s="94">
        <v>3403727.76</v>
      </c>
      <c r="V124" s="160"/>
      <c r="W124" s="95">
        <v>200000</v>
      </c>
      <c r="X124" s="94">
        <v>220000</v>
      </c>
      <c r="Y124" s="161" t="s">
        <v>272</v>
      </c>
      <c r="Z124" s="162"/>
      <c r="AA124" s="55"/>
    </row>
    <row r="125" spans="1:27" ht="17.25" customHeight="1" x14ac:dyDescent="0.25">
      <c r="A125" s="56"/>
      <c r="B125" s="154" t="s">
        <v>299</v>
      </c>
      <c r="C125" s="154"/>
      <c r="D125" s="154"/>
      <c r="E125" s="154"/>
      <c r="F125" s="154"/>
      <c r="G125" s="154"/>
      <c r="H125" s="154"/>
      <c r="I125" s="154"/>
      <c r="J125" s="154"/>
      <c r="K125" s="154"/>
      <c r="L125" s="155">
        <v>801</v>
      </c>
      <c r="M125" s="156"/>
      <c r="N125" s="99" t="s">
        <v>299</v>
      </c>
      <c r="O125" s="98">
        <v>8</v>
      </c>
      <c r="P125" s="157">
        <v>1</v>
      </c>
      <c r="Q125" s="158">
        <v>801</v>
      </c>
      <c r="R125" s="97" t="s">
        <v>246</v>
      </c>
      <c r="S125" s="96" t="s">
        <v>246</v>
      </c>
      <c r="T125" s="159">
        <v>0</v>
      </c>
      <c r="U125" s="94">
        <v>3403727.76</v>
      </c>
      <c r="V125" s="160"/>
      <c r="W125" s="95">
        <v>200000</v>
      </c>
      <c r="X125" s="94">
        <v>220000</v>
      </c>
      <c r="Y125" s="161" t="s">
        <v>272</v>
      </c>
      <c r="Z125" s="162"/>
      <c r="AA125" s="55"/>
    </row>
    <row r="126" spans="1:27" ht="57.75" customHeight="1" x14ac:dyDescent="0.25">
      <c r="A126" s="56"/>
      <c r="B126" s="57"/>
      <c r="C126" s="58"/>
      <c r="D126" s="126" t="s">
        <v>298</v>
      </c>
      <c r="E126" s="126"/>
      <c r="F126" s="126"/>
      <c r="G126" s="126"/>
      <c r="H126" s="126"/>
      <c r="I126" s="126"/>
      <c r="J126" s="126"/>
      <c r="K126" s="126"/>
      <c r="L126" s="155">
        <v>801</v>
      </c>
      <c r="M126" s="156"/>
      <c r="N126" s="99" t="s">
        <v>297</v>
      </c>
      <c r="O126" s="98">
        <v>8</v>
      </c>
      <c r="P126" s="157">
        <v>1</v>
      </c>
      <c r="Q126" s="158">
        <v>801</v>
      </c>
      <c r="R126" s="97" t="s">
        <v>296</v>
      </c>
      <c r="S126" s="96" t="s">
        <v>246</v>
      </c>
      <c r="T126" s="159" t="s">
        <v>240</v>
      </c>
      <c r="U126" s="94">
        <v>3403727.76</v>
      </c>
      <c r="V126" s="160"/>
      <c r="W126" s="95">
        <v>200000</v>
      </c>
      <c r="X126" s="94">
        <v>220000</v>
      </c>
      <c r="Y126" s="161" t="s">
        <v>272</v>
      </c>
      <c r="Z126" s="162"/>
      <c r="AA126" s="55"/>
    </row>
    <row r="127" spans="1:27" ht="17.25" customHeight="1" x14ac:dyDescent="0.25">
      <c r="A127" s="56"/>
      <c r="B127" s="57"/>
      <c r="C127" s="57"/>
      <c r="D127" s="117"/>
      <c r="E127" s="126" t="s">
        <v>295</v>
      </c>
      <c r="F127" s="126"/>
      <c r="G127" s="126"/>
      <c r="H127" s="126"/>
      <c r="I127" s="126"/>
      <c r="J127" s="126"/>
      <c r="K127" s="126"/>
      <c r="L127" s="155">
        <v>801</v>
      </c>
      <c r="M127" s="156"/>
      <c r="N127" s="99" t="s">
        <v>294</v>
      </c>
      <c r="O127" s="98">
        <v>8</v>
      </c>
      <c r="P127" s="157">
        <v>1</v>
      </c>
      <c r="Q127" s="158">
        <v>801</v>
      </c>
      <c r="R127" s="97" t="s">
        <v>293</v>
      </c>
      <c r="S127" s="96" t="s">
        <v>246</v>
      </c>
      <c r="T127" s="159" t="s">
        <v>240</v>
      </c>
      <c r="U127" s="94">
        <v>3403727.76</v>
      </c>
      <c r="V127" s="160"/>
      <c r="W127" s="95">
        <v>200000</v>
      </c>
      <c r="X127" s="94">
        <v>220000</v>
      </c>
      <c r="Y127" s="161" t="s">
        <v>272</v>
      </c>
      <c r="Z127" s="162"/>
      <c r="AA127" s="55"/>
    </row>
    <row r="128" spans="1:27" ht="29.25" customHeight="1" x14ac:dyDescent="0.25">
      <c r="A128" s="56"/>
      <c r="B128" s="57"/>
      <c r="C128" s="57"/>
      <c r="D128" s="116"/>
      <c r="E128" s="116"/>
      <c r="F128" s="116"/>
      <c r="G128" s="117"/>
      <c r="H128" s="163" t="s">
        <v>292</v>
      </c>
      <c r="I128" s="163"/>
      <c r="J128" s="163"/>
      <c r="K128" s="163"/>
      <c r="L128" s="155">
        <v>801</v>
      </c>
      <c r="M128" s="156"/>
      <c r="N128" s="99" t="s">
        <v>291</v>
      </c>
      <c r="O128" s="98">
        <v>8</v>
      </c>
      <c r="P128" s="157">
        <v>1</v>
      </c>
      <c r="Q128" s="158">
        <v>801</v>
      </c>
      <c r="R128" s="97" t="s">
        <v>290</v>
      </c>
      <c r="S128" s="96" t="s">
        <v>246</v>
      </c>
      <c r="T128" s="159" t="s">
        <v>240</v>
      </c>
      <c r="U128" s="94">
        <v>3364727.76</v>
      </c>
      <c r="V128" s="160"/>
      <c r="W128" s="95">
        <v>200000</v>
      </c>
      <c r="X128" s="94">
        <v>220000</v>
      </c>
      <c r="Y128" s="161" t="s">
        <v>272</v>
      </c>
      <c r="Z128" s="162"/>
      <c r="AA128" s="55"/>
    </row>
    <row r="129" spans="1:27" ht="72" customHeight="1" x14ac:dyDescent="0.25">
      <c r="A129" s="56"/>
      <c r="B129" s="164">
        <v>100</v>
      </c>
      <c r="C129" s="164"/>
      <c r="D129" s="164"/>
      <c r="E129" s="164"/>
      <c r="F129" s="164"/>
      <c r="G129" s="164"/>
      <c r="H129" s="164"/>
      <c r="I129" s="164"/>
      <c r="J129" s="164"/>
      <c r="K129" s="164"/>
      <c r="L129" s="155">
        <v>801</v>
      </c>
      <c r="M129" s="156"/>
      <c r="N129" s="93" t="s">
        <v>257</v>
      </c>
      <c r="O129" s="92">
        <v>8</v>
      </c>
      <c r="P129" s="165">
        <v>1</v>
      </c>
      <c r="Q129" s="158">
        <v>801</v>
      </c>
      <c r="R129" s="113" t="s">
        <v>290</v>
      </c>
      <c r="S129" s="114">
        <v>100</v>
      </c>
      <c r="T129" s="159" t="s">
        <v>240</v>
      </c>
      <c r="U129" s="90">
        <v>1000</v>
      </c>
      <c r="V129" s="160"/>
      <c r="W129" s="91">
        <v>0</v>
      </c>
      <c r="X129" s="90">
        <v>0</v>
      </c>
      <c r="Y129" s="161" t="s">
        <v>272</v>
      </c>
      <c r="Z129" s="162"/>
      <c r="AA129" s="55"/>
    </row>
    <row r="130" spans="1:27" ht="29.25" customHeight="1" x14ac:dyDescent="0.25">
      <c r="A130" s="56"/>
      <c r="B130" s="164">
        <v>110</v>
      </c>
      <c r="C130" s="164"/>
      <c r="D130" s="164"/>
      <c r="E130" s="164"/>
      <c r="F130" s="164"/>
      <c r="G130" s="164"/>
      <c r="H130" s="164"/>
      <c r="I130" s="164"/>
      <c r="J130" s="164"/>
      <c r="K130" s="164"/>
      <c r="L130" s="155">
        <v>801</v>
      </c>
      <c r="M130" s="156"/>
      <c r="N130" s="93" t="s">
        <v>256</v>
      </c>
      <c r="O130" s="92">
        <v>8</v>
      </c>
      <c r="P130" s="165">
        <v>1</v>
      </c>
      <c r="Q130" s="158">
        <v>801</v>
      </c>
      <c r="R130" s="113" t="s">
        <v>290</v>
      </c>
      <c r="S130" s="114">
        <v>110</v>
      </c>
      <c r="T130" s="159" t="s">
        <v>240</v>
      </c>
      <c r="U130" s="90">
        <v>1000</v>
      </c>
      <c r="V130" s="160"/>
      <c r="W130" s="91">
        <v>0</v>
      </c>
      <c r="X130" s="90">
        <v>0</v>
      </c>
      <c r="Y130" s="161" t="s">
        <v>272</v>
      </c>
      <c r="Z130" s="162"/>
      <c r="AA130" s="55"/>
    </row>
    <row r="131" spans="1:27" ht="29.25" customHeight="1" x14ac:dyDescent="0.25">
      <c r="A131" s="56"/>
      <c r="B131" s="164">
        <v>200</v>
      </c>
      <c r="C131" s="164"/>
      <c r="D131" s="164"/>
      <c r="E131" s="164"/>
      <c r="F131" s="164"/>
      <c r="G131" s="164"/>
      <c r="H131" s="164"/>
      <c r="I131" s="164"/>
      <c r="J131" s="164"/>
      <c r="K131" s="164"/>
      <c r="L131" s="155">
        <v>801</v>
      </c>
      <c r="M131" s="156"/>
      <c r="N131" s="93" t="s">
        <v>255</v>
      </c>
      <c r="O131" s="92">
        <v>8</v>
      </c>
      <c r="P131" s="165">
        <v>1</v>
      </c>
      <c r="Q131" s="158">
        <v>801</v>
      </c>
      <c r="R131" s="113" t="s">
        <v>290</v>
      </c>
      <c r="S131" s="114">
        <v>200</v>
      </c>
      <c r="T131" s="159" t="s">
        <v>240</v>
      </c>
      <c r="U131" s="90">
        <v>3363727.76</v>
      </c>
      <c r="V131" s="160"/>
      <c r="W131" s="91">
        <v>200000</v>
      </c>
      <c r="X131" s="90">
        <v>220000</v>
      </c>
      <c r="Y131" s="161" t="s">
        <v>272</v>
      </c>
      <c r="Z131" s="162"/>
      <c r="AA131" s="55"/>
    </row>
    <row r="132" spans="1:27" ht="43.5" customHeight="1" x14ac:dyDescent="0.25">
      <c r="A132" s="56"/>
      <c r="B132" s="164">
        <v>240</v>
      </c>
      <c r="C132" s="164"/>
      <c r="D132" s="164"/>
      <c r="E132" s="164"/>
      <c r="F132" s="164"/>
      <c r="G132" s="164"/>
      <c r="H132" s="164"/>
      <c r="I132" s="164"/>
      <c r="J132" s="164"/>
      <c r="K132" s="164"/>
      <c r="L132" s="155">
        <v>801</v>
      </c>
      <c r="M132" s="156"/>
      <c r="N132" s="93" t="s">
        <v>254</v>
      </c>
      <c r="O132" s="92">
        <v>8</v>
      </c>
      <c r="P132" s="165">
        <v>1</v>
      </c>
      <c r="Q132" s="158">
        <v>801</v>
      </c>
      <c r="R132" s="113" t="s">
        <v>290</v>
      </c>
      <c r="S132" s="114">
        <v>240</v>
      </c>
      <c r="T132" s="159" t="s">
        <v>240</v>
      </c>
      <c r="U132" s="90">
        <v>3363727.76</v>
      </c>
      <c r="V132" s="160"/>
      <c r="W132" s="91">
        <v>200000</v>
      </c>
      <c r="X132" s="90">
        <v>220000</v>
      </c>
      <c r="Y132" s="161" t="s">
        <v>272</v>
      </c>
      <c r="Z132" s="162"/>
      <c r="AA132" s="55"/>
    </row>
    <row r="133" spans="1:27" ht="57.75" customHeight="1" x14ac:dyDescent="0.25">
      <c r="A133" s="56"/>
      <c r="B133" s="57"/>
      <c r="C133" s="57"/>
      <c r="D133" s="116"/>
      <c r="E133" s="116"/>
      <c r="F133" s="117"/>
      <c r="G133" s="126" t="s">
        <v>289</v>
      </c>
      <c r="H133" s="126"/>
      <c r="I133" s="126"/>
      <c r="J133" s="126"/>
      <c r="K133" s="126"/>
      <c r="L133" s="155">
        <v>801</v>
      </c>
      <c r="M133" s="156"/>
      <c r="N133" s="99" t="s">
        <v>288</v>
      </c>
      <c r="O133" s="98">
        <v>8</v>
      </c>
      <c r="P133" s="157">
        <v>1</v>
      </c>
      <c r="Q133" s="158">
        <v>801</v>
      </c>
      <c r="R133" s="97" t="s">
        <v>287</v>
      </c>
      <c r="S133" s="96" t="s">
        <v>246</v>
      </c>
      <c r="T133" s="159" t="s">
        <v>240</v>
      </c>
      <c r="U133" s="94">
        <v>39000</v>
      </c>
      <c r="V133" s="160"/>
      <c r="W133" s="95">
        <v>0</v>
      </c>
      <c r="X133" s="94">
        <v>0</v>
      </c>
      <c r="Y133" s="161" t="s">
        <v>281</v>
      </c>
      <c r="Z133" s="162"/>
      <c r="AA133" s="55"/>
    </row>
    <row r="134" spans="1:27" ht="43.5" customHeight="1" x14ac:dyDescent="0.25">
      <c r="A134" s="56"/>
      <c r="B134" s="57"/>
      <c r="C134" s="57"/>
      <c r="D134" s="116"/>
      <c r="E134" s="116"/>
      <c r="F134" s="116"/>
      <c r="G134" s="117"/>
      <c r="H134" s="163" t="s">
        <v>286</v>
      </c>
      <c r="I134" s="163"/>
      <c r="J134" s="163"/>
      <c r="K134" s="163"/>
      <c r="L134" s="155">
        <v>801</v>
      </c>
      <c r="M134" s="156"/>
      <c r="N134" s="99" t="s">
        <v>285</v>
      </c>
      <c r="O134" s="98">
        <v>8</v>
      </c>
      <c r="P134" s="157">
        <v>1</v>
      </c>
      <c r="Q134" s="158">
        <v>801</v>
      </c>
      <c r="R134" s="97" t="s">
        <v>282</v>
      </c>
      <c r="S134" s="96" t="s">
        <v>246</v>
      </c>
      <c r="T134" s="159" t="s">
        <v>240</v>
      </c>
      <c r="U134" s="94">
        <v>39000</v>
      </c>
      <c r="V134" s="160"/>
      <c r="W134" s="95">
        <v>0</v>
      </c>
      <c r="X134" s="94">
        <v>0</v>
      </c>
      <c r="Y134" s="161" t="s">
        <v>281</v>
      </c>
      <c r="Z134" s="162"/>
      <c r="AA134" s="55"/>
    </row>
    <row r="135" spans="1:27" ht="17.25" customHeight="1" x14ac:dyDescent="0.25">
      <c r="A135" s="56"/>
      <c r="B135" s="164">
        <v>500</v>
      </c>
      <c r="C135" s="164"/>
      <c r="D135" s="164"/>
      <c r="E135" s="164"/>
      <c r="F135" s="164"/>
      <c r="G135" s="164"/>
      <c r="H135" s="164"/>
      <c r="I135" s="164"/>
      <c r="J135" s="164"/>
      <c r="K135" s="164"/>
      <c r="L135" s="155">
        <v>801</v>
      </c>
      <c r="M135" s="156"/>
      <c r="N135" s="93" t="s">
        <v>284</v>
      </c>
      <c r="O135" s="92">
        <v>8</v>
      </c>
      <c r="P135" s="165">
        <v>1</v>
      </c>
      <c r="Q135" s="158">
        <v>801</v>
      </c>
      <c r="R135" s="113" t="s">
        <v>282</v>
      </c>
      <c r="S135" s="114">
        <v>500</v>
      </c>
      <c r="T135" s="159" t="s">
        <v>240</v>
      </c>
      <c r="U135" s="90">
        <v>39000</v>
      </c>
      <c r="V135" s="160"/>
      <c r="W135" s="91">
        <v>0</v>
      </c>
      <c r="X135" s="90">
        <v>0</v>
      </c>
      <c r="Y135" s="161" t="s">
        <v>281</v>
      </c>
      <c r="Z135" s="162"/>
      <c r="AA135" s="55"/>
    </row>
    <row r="136" spans="1:27" ht="17.25" customHeight="1" x14ac:dyDescent="0.25">
      <c r="A136" s="56"/>
      <c r="B136" s="164">
        <v>540</v>
      </c>
      <c r="C136" s="164"/>
      <c r="D136" s="164"/>
      <c r="E136" s="164"/>
      <c r="F136" s="164"/>
      <c r="G136" s="164"/>
      <c r="H136" s="164"/>
      <c r="I136" s="164"/>
      <c r="J136" s="164"/>
      <c r="K136" s="164"/>
      <c r="L136" s="155">
        <v>801</v>
      </c>
      <c r="M136" s="156"/>
      <c r="N136" s="93" t="s">
        <v>283</v>
      </c>
      <c r="O136" s="92">
        <v>8</v>
      </c>
      <c r="P136" s="165">
        <v>1</v>
      </c>
      <c r="Q136" s="158">
        <v>801</v>
      </c>
      <c r="R136" s="113" t="s">
        <v>282</v>
      </c>
      <c r="S136" s="114">
        <v>540</v>
      </c>
      <c r="T136" s="159" t="s">
        <v>240</v>
      </c>
      <c r="U136" s="90">
        <v>39000</v>
      </c>
      <c r="V136" s="160"/>
      <c r="W136" s="91">
        <v>0</v>
      </c>
      <c r="X136" s="90">
        <v>0</v>
      </c>
      <c r="Y136" s="161" t="s">
        <v>281</v>
      </c>
      <c r="Z136" s="162"/>
      <c r="AA136" s="55"/>
    </row>
    <row r="137" spans="1:27" ht="17.25" customHeight="1" x14ac:dyDescent="0.25">
      <c r="A137" s="56"/>
      <c r="B137" s="154" t="s">
        <v>280</v>
      </c>
      <c r="C137" s="154"/>
      <c r="D137" s="154"/>
      <c r="E137" s="154"/>
      <c r="F137" s="154"/>
      <c r="G137" s="154"/>
      <c r="H137" s="154"/>
      <c r="I137" s="154"/>
      <c r="J137" s="154"/>
      <c r="K137" s="154"/>
      <c r="L137" s="155">
        <v>1003</v>
      </c>
      <c r="M137" s="156"/>
      <c r="N137" s="99" t="s">
        <v>280</v>
      </c>
      <c r="O137" s="98">
        <v>10</v>
      </c>
      <c r="P137" s="157">
        <v>0</v>
      </c>
      <c r="Q137" s="158">
        <v>0</v>
      </c>
      <c r="R137" s="97" t="s">
        <v>246</v>
      </c>
      <c r="S137" s="96" t="s">
        <v>246</v>
      </c>
      <c r="T137" s="159">
        <v>0</v>
      </c>
      <c r="U137" s="94">
        <v>1025297.19</v>
      </c>
      <c r="V137" s="160"/>
      <c r="W137" s="95">
        <v>954600</v>
      </c>
      <c r="X137" s="94">
        <v>1015200</v>
      </c>
      <c r="Y137" s="161" t="s">
        <v>272</v>
      </c>
      <c r="Z137" s="162"/>
      <c r="AA137" s="55"/>
    </row>
    <row r="138" spans="1:27" ht="17.25" customHeight="1" x14ac:dyDescent="0.25">
      <c r="A138" s="56"/>
      <c r="B138" s="154" t="s">
        <v>279</v>
      </c>
      <c r="C138" s="154"/>
      <c r="D138" s="154"/>
      <c r="E138" s="154"/>
      <c r="F138" s="154"/>
      <c r="G138" s="154"/>
      <c r="H138" s="154"/>
      <c r="I138" s="154"/>
      <c r="J138" s="154"/>
      <c r="K138" s="154"/>
      <c r="L138" s="155">
        <v>1001</v>
      </c>
      <c r="M138" s="156"/>
      <c r="N138" s="99" t="s">
        <v>279</v>
      </c>
      <c r="O138" s="98">
        <v>10</v>
      </c>
      <c r="P138" s="157">
        <v>1</v>
      </c>
      <c r="Q138" s="158">
        <v>1001</v>
      </c>
      <c r="R138" s="97" t="s">
        <v>246</v>
      </c>
      <c r="S138" s="96" t="s">
        <v>246</v>
      </c>
      <c r="T138" s="159">
        <v>0</v>
      </c>
      <c r="U138" s="94">
        <v>969297.19</v>
      </c>
      <c r="V138" s="160"/>
      <c r="W138" s="95">
        <v>934600</v>
      </c>
      <c r="X138" s="94">
        <v>995200</v>
      </c>
      <c r="Y138" s="161" t="s">
        <v>252</v>
      </c>
      <c r="Z138" s="162"/>
      <c r="AA138" s="55"/>
    </row>
    <row r="139" spans="1:27" ht="29.25" customHeight="1" x14ac:dyDescent="0.25">
      <c r="A139" s="56"/>
      <c r="B139" s="57"/>
      <c r="C139" s="58"/>
      <c r="D139" s="126" t="s">
        <v>262</v>
      </c>
      <c r="E139" s="126"/>
      <c r="F139" s="126"/>
      <c r="G139" s="126"/>
      <c r="H139" s="126"/>
      <c r="I139" s="126"/>
      <c r="J139" s="126"/>
      <c r="K139" s="126"/>
      <c r="L139" s="155">
        <v>1001</v>
      </c>
      <c r="M139" s="156"/>
      <c r="N139" s="99" t="s">
        <v>261</v>
      </c>
      <c r="O139" s="98">
        <v>10</v>
      </c>
      <c r="P139" s="157">
        <v>1</v>
      </c>
      <c r="Q139" s="158">
        <v>1001</v>
      </c>
      <c r="R139" s="97" t="s">
        <v>260</v>
      </c>
      <c r="S139" s="96" t="s">
        <v>246</v>
      </c>
      <c r="T139" s="159" t="s">
        <v>240</v>
      </c>
      <c r="U139" s="94">
        <v>969297.19</v>
      </c>
      <c r="V139" s="160"/>
      <c r="W139" s="95">
        <v>934600</v>
      </c>
      <c r="X139" s="94">
        <v>995200</v>
      </c>
      <c r="Y139" s="161" t="s">
        <v>252</v>
      </c>
      <c r="Z139" s="162"/>
      <c r="AA139" s="55"/>
    </row>
    <row r="140" spans="1:27" ht="43.5" customHeight="1" x14ac:dyDescent="0.25">
      <c r="A140" s="56"/>
      <c r="B140" s="57"/>
      <c r="C140" s="57"/>
      <c r="D140" s="116"/>
      <c r="E140" s="116"/>
      <c r="F140" s="116"/>
      <c r="G140" s="117"/>
      <c r="H140" s="163" t="s">
        <v>278</v>
      </c>
      <c r="I140" s="163"/>
      <c r="J140" s="163"/>
      <c r="K140" s="163"/>
      <c r="L140" s="155">
        <v>1001</v>
      </c>
      <c r="M140" s="156"/>
      <c r="N140" s="99" t="s">
        <v>277</v>
      </c>
      <c r="O140" s="98">
        <v>10</v>
      </c>
      <c r="P140" s="157">
        <v>1</v>
      </c>
      <c r="Q140" s="158">
        <v>1001</v>
      </c>
      <c r="R140" s="97" t="s">
        <v>274</v>
      </c>
      <c r="S140" s="96" t="s">
        <v>246</v>
      </c>
      <c r="T140" s="159" t="s">
        <v>240</v>
      </c>
      <c r="U140" s="94">
        <v>969297.19</v>
      </c>
      <c r="V140" s="160"/>
      <c r="W140" s="95">
        <v>934600</v>
      </c>
      <c r="X140" s="94">
        <v>995200</v>
      </c>
      <c r="Y140" s="161" t="s">
        <v>252</v>
      </c>
      <c r="Z140" s="162"/>
      <c r="AA140" s="55"/>
    </row>
    <row r="141" spans="1:27" ht="29.25" customHeight="1" x14ac:dyDescent="0.25">
      <c r="A141" s="56"/>
      <c r="B141" s="164">
        <v>300</v>
      </c>
      <c r="C141" s="164"/>
      <c r="D141" s="164"/>
      <c r="E141" s="164"/>
      <c r="F141" s="164"/>
      <c r="G141" s="164"/>
      <c r="H141" s="164"/>
      <c r="I141" s="164"/>
      <c r="J141" s="164"/>
      <c r="K141" s="164"/>
      <c r="L141" s="155">
        <v>1001</v>
      </c>
      <c r="M141" s="156"/>
      <c r="N141" s="93" t="s">
        <v>276</v>
      </c>
      <c r="O141" s="92">
        <v>10</v>
      </c>
      <c r="P141" s="165">
        <v>1</v>
      </c>
      <c r="Q141" s="158">
        <v>1001</v>
      </c>
      <c r="R141" s="113" t="s">
        <v>274</v>
      </c>
      <c r="S141" s="114">
        <v>300</v>
      </c>
      <c r="T141" s="159" t="s">
        <v>240</v>
      </c>
      <c r="U141" s="90">
        <v>969297.19</v>
      </c>
      <c r="V141" s="160"/>
      <c r="W141" s="91">
        <v>934600</v>
      </c>
      <c r="X141" s="90">
        <v>995200</v>
      </c>
      <c r="Y141" s="161" t="s">
        <v>252</v>
      </c>
      <c r="Z141" s="162"/>
      <c r="AA141" s="55"/>
    </row>
    <row r="142" spans="1:27" ht="29.25" customHeight="1" x14ac:dyDescent="0.25">
      <c r="A142" s="56"/>
      <c r="B142" s="164">
        <v>310</v>
      </c>
      <c r="C142" s="164"/>
      <c r="D142" s="164"/>
      <c r="E142" s="164"/>
      <c r="F142" s="164"/>
      <c r="G142" s="164"/>
      <c r="H142" s="164"/>
      <c r="I142" s="164"/>
      <c r="J142" s="164"/>
      <c r="K142" s="164"/>
      <c r="L142" s="155">
        <v>1001</v>
      </c>
      <c r="M142" s="156"/>
      <c r="N142" s="93" t="s">
        <v>275</v>
      </c>
      <c r="O142" s="92">
        <v>10</v>
      </c>
      <c r="P142" s="165">
        <v>1</v>
      </c>
      <c r="Q142" s="158">
        <v>1001</v>
      </c>
      <c r="R142" s="113" t="s">
        <v>274</v>
      </c>
      <c r="S142" s="114">
        <v>310</v>
      </c>
      <c r="T142" s="159" t="s">
        <v>240</v>
      </c>
      <c r="U142" s="90">
        <v>969297.19</v>
      </c>
      <c r="V142" s="160"/>
      <c r="W142" s="91">
        <v>934600</v>
      </c>
      <c r="X142" s="90">
        <v>995200</v>
      </c>
      <c r="Y142" s="161" t="s">
        <v>252</v>
      </c>
      <c r="Z142" s="162"/>
      <c r="AA142" s="55"/>
    </row>
    <row r="143" spans="1:27" ht="17.25" customHeight="1" x14ac:dyDescent="0.25">
      <c r="A143" s="56"/>
      <c r="B143" s="154" t="s">
        <v>273</v>
      </c>
      <c r="C143" s="154"/>
      <c r="D143" s="154"/>
      <c r="E143" s="154"/>
      <c r="F143" s="154"/>
      <c r="G143" s="154"/>
      <c r="H143" s="154"/>
      <c r="I143" s="154"/>
      <c r="J143" s="154"/>
      <c r="K143" s="154"/>
      <c r="L143" s="155">
        <v>1003</v>
      </c>
      <c r="M143" s="156"/>
      <c r="N143" s="99" t="s">
        <v>273</v>
      </c>
      <c r="O143" s="98">
        <v>10</v>
      </c>
      <c r="P143" s="157">
        <v>3</v>
      </c>
      <c r="Q143" s="158">
        <v>1003</v>
      </c>
      <c r="R143" s="97" t="s">
        <v>246</v>
      </c>
      <c r="S143" s="96" t="s">
        <v>246</v>
      </c>
      <c r="T143" s="159">
        <v>0</v>
      </c>
      <c r="U143" s="94">
        <v>56000</v>
      </c>
      <c r="V143" s="160"/>
      <c r="W143" s="95">
        <v>20000</v>
      </c>
      <c r="X143" s="94">
        <v>20000</v>
      </c>
      <c r="Y143" s="161" t="s">
        <v>272</v>
      </c>
      <c r="Z143" s="162"/>
      <c r="AA143" s="55"/>
    </row>
    <row r="144" spans="1:27" ht="29.25" customHeight="1" x14ac:dyDescent="0.25">
      <c r="A144" s="56"/>
      <c r="B144" s="57"/>
      <c r="C144" s="58"/>
      <c r="D144" s="126" t="s">
        <v>262</v>
      </c>
      <c r="E144" s="126"/>
      <c r="F144" s="126"/>
      <c r="G144" s="126"/>
      <c r="H144" s="126"/>
      <c r="I144" s="126"/>
      <c r="J144" s="126"/>
      <c r="K144" s="126"/>
      <c r="L144" s="155">
        <v>1003</v>
      </c>
      <c r="M144" s="156"/>
      <c r="N144" s="99" t="s">
        <v>261</v>
      </c>
      <c r="O144" s="98">
        <v>10</v>
      </c>
      <c r="P144" s="157">
        <v>3</v>
      </c>
      <c r="Q144" s="158">
        <v>1003</v>
      </c>
      <c r="R144" s="97" t="s">
        <v>260</v>
      </c>
      <c r="S144" s="96" t="s">
        <v>246</v>
      </c>
      <c r="T144" s="159" t="s">
        <v>240</v>
      </c>
      <c r="U144" s="94">
        <v>56000</v>
      </c>
      <c r="V144" s="160"/>
      <c r="W144" s="95">
        <v>20000</v>
      </c>
      <c r="X144" s="94">
        <v>20000</v>
      </c>
      <c r="Y144" s="161" t="s">
        <v>272</v>
      </c>
      <c r="Z144" s="162"/>
      <c r="AA144" s="55"/>
    </row>
    <row r="145" spans="1:27" ht="43.5" customHeight="1" x14ac:dyDescent="0.25">
      <c r="A145" s="56"/>
      <c r="B145" s="57"/>
      <c r="C145" s="57"/>
      <c r="D145" s="116"/>
      <c r="E145" s="116"/>
      <c r="F145" s="116"/>
      <c r="G145" s="117"/>
      <c r="H145" s="163" t="s">
        <v>271</v>
      </c>
      <c r="I145" s="163"/>
      <c r="J145" s="163"/>
      <c r="K145" s="163"/>
      <c r="L145" s="155">
        <v>1003</v>
      </c>
      <c r="M145" s="156"/>
      <c r="N145" s="99" t="s">
        <v>270</v>
      </c>
      <c r="O145" s="98">
        <v>10</v>
      </c>
      <c r="P145" s="157">
        <v>3</v>
      </c>
      <c r="Q145" s="158">
        <v>1003</v>
      </c>
      <c r="R145" s="97" t="s">
        <v>269</v>
      </c>
      <c r="S145" s="96" t="s">
        <v>246</v>
      </c>
      <c r="T145" s="159" t="s">
        <v>240</v>
      </c>
      <c r="U145" s="94">
        <v>10000</v>
      </c>
      <c r="V145" s="160"/>
      <c r="W145" s="95">
        <v>10000</v>
      </c>
      <c r="X145" s="94">
        <v>10000</v>
      </c>
      <c r="Y145" s="161" t="s">
        <v>252</v>
      </c>
      <c r="Z145" s="162"/>
      <c r="AA145" s="55"/>
    </row>
    <row r="146" spans="1:27" ht="29.25" customHeight="1" x14ac:dyDescent="0.25">
      <c r="A146" s="56"/>
      <c r="B146" s="164">
        <v>200</v>
      </c>
      <c r="C146" s="164"/>
      <c r="D146" s="164"/>
      <c r="E146" s="164"/>
      <c r="F146" s="164"/>
      <c r="G146" s="164"/>
      <c r="H146" s="164"/>
      <c r="I146" s="164"/>
      <c r="J146" s="164"/>
      <c r="K146" s="164"/>
      <c r="L146" s="155">
        <v>1003</v>
      </c>
      <c r="M146" s="156"/>
      <c r="N146" s="93" t="s">
        <v>255</v>
      </c>
      <c r="O146" s="92">
        <v>10</v>
      </c>
      <c r="P146" s="165">
        <v>3</v>
      </c>
      <c r="Q146" s="158">
        <v>1003</v>
      </c>
      <c r="R146" s="113" t="s">
        <v>269</v>
      </c>
      <c r="S146" s="114">
        <v>200</v>
      </c>
      <c r="T146" s="159" t="s">
        <v>240</v>
      </c>
      <c r="U146" s="90">
        <v>10000</v>
      </c>
      <c r="V146" s="160"/>
      <c r="W146" s="91">
        <v>10000</v>
      </c>
      <c r="X146" s="90">
        <v>10000</v>
      </c>
      <c r="Y146" s="161" t="s">
        <v>252</v>
      </c>
      <c r="Z146" s="162"/>
      <c r="AA146" s="55"/>
    </row>
    <row r="147" spans="1:27" ht="43.5" customHeight="1" x14ac:dyDescent="0.25">
      <c r="A147" s="56"/>
      <c r="B147" s="164">
        <v>240</v>
      </c>
      <c r="C147" s="164"/>
      <c r="D147" s="164"/>
      <c r="E147" s="164"/>
      <c r="F147" s="164"/>
      <c r="G147" s="164"/>
      <c r="H147" s="164"/>
      <c r="I147" s="164"/>
      <c r="J147" s="164"/>
      <c r="K147" s="164"/>
      <c r="L147" s="155">
        <v>1003</v>
      </c>
      <c r="M147" s="156"/>
      <c r="N147" s="93" t="s">
        <v>254</v>
      </c>
      <c r="O147" s="92">
        <v>10</v>
      </c>
      <c r="P147" s="165">
        <v>3</v>
      </c>
      <c r="Q147" s="158">
        <v>1003</v>
      </c>
      <c r="R147" s="113" t="s">
        <v>269</v>
      </c>
      <c r="S147" s="114">
        <v>240</v>
      </c>
      <c r="T147" s="159" t="s">
        <v>240</v>
      </c>
      <c r="U147" s="90">
        <v>10000</v>
      </c>
      <c r="V147" s="160"/>
      <c r="W147" s="91">
        <v>10000</v>
      </c>
      <c r="X147" s="90">
        <v>10000</v>
      </c>
      <c r="Y147" s="161" t="s">
        <v>252</v>
      </c>
      <c r="Z147" s="162"/>
      <c r="AA147" s="55"/>
    </row>
    <row r="148" spans="1:27" ht="29.25" customHeight="1" x14ac:dyDescent="0.25">
      <c r="A148" s="56"/>
      <c r="B148" s="57"/>
      <c r="C148" s="57"/>
      <c r="D148" s="116"/>
      <c r="E148" s="116"/>
      <c r="F148" s="116"/>
      <c r="G148" s="117"/>
      <c r="H148" s="163" t="s">
        <v>477</v>
      </c>
      <c r="I148" s="163"/>
      <c r="J148" s="163"/>
      <c r="K148" s="163"/>
      <c r="L148" s="155">
        <v>1003</v>
      </c>
      <c r="M148" s="156"/>
      <c r="N148" s="99" t="s">
        <v>478</v>
      </c>
      <c r="O148" s="98">
        <v>10</v>
      </c>
      <c r="P148" s="157">
        <v>3</v>
      </c>
      <c r="Q148" s="158">
        <v>1003</v>
      </c>
      <c r="R148" s="97" t="s">
        <v>479</v>
      </c>
      <c r="S148" s="96" t="s">
        <v>246</v>
      </c>
      <c r="T148" s="159" t="s">
        <v>240</v>
      </c>
      <c r="U148" s="94">
        <v>20000</v>
      </c>
      <c r="V148" s="160"/>
      <c r="W148" s="95">
        <v>0</v>
      </c>
      <c r="X148" s="94">
        <v>0</v>
      </c>
      <c r="Y148" s="161" t="s">
        <v>252</v>
      </c>
      <c r="Z148" s="162"/>
      <c r="AA148" s="55"/>
    </row>
    <row r="149" spans="1:27" ht="29.25" customHeight="1" x14ac:dyDescent="0.25">
      <c r="A149" s="56"/>
      <c r="B149" s="164">
        <v>200</v>
      </c>
      <c r="C149" s="164"/>
      <c r="D149" s="164"/>
      <c r="E149" s="164"/>
      <c r="F149" s="164"/>
      <c r="G149" s="164"/>
      <c r="H149" s="164"/>
      <c r="I149" s="164"/>
      <c r="J149" s="164"/>
      <c r="K149" s="164"/>
      <c r="L149" s="155">
        <v>1003</v>
      </c>
      <c r="M149" s="156"/>
      <c r="N149" s="93" t="s">
        <v>255</v>
      </c>
      <c r="O149" s="92">
        <v>10</v>
      </c>
      <c r="P149" s="165">
        <v>3</v>
      </c>
      <c r="Q149" s="158">
        <v>1003</v>
      </c>
      <c r="R149" s="113" t="s">
        <v>479</v>
      </c>
      <c r="S149" s="114">
        <v>200</v>
      </c>
      <c r="T149" s="159" t="s">
        <v>240</v>
      </c>
      <c r="U149" s="90">
        <v>20000</v>
      </c>
      <c r="V149" s="160"/>
      <c r="W149" s="91">
        <v>0</v>
      </c>
      <c r="X149" s="90">
        <v>0</v>
      </c>
      <c r="Y149" s="161" t="s">
        <v>252</v>
      </c>
      <c r="Z149" s="162"/>
      <c r="AA149" s="55"/>
    </row>
    <row r="150" spans="1:27" ht="43.5" customHeight="1" x14ac:dyDescent="0.25">
      <c r="A150" s="56"/>
      <c r="B150" s="164">
        <v>240</v>
      </c>
      <c r="C150" s="164"/>
      <c r="D150" s="164"/>
      <c r="E150" s="164"/>
      <c r="F150" s="164"/>
      <c r="G150" s="164"/>
      <c r="H150" s="164"/>
      <c r="I150" s="164"/>
      <c r="J150" s="164"/>
      <c r="K150" s="164"/>
      <c r="L150" s="155">
        <v>1003</v>
      </c>
      <c r="M150" s="156"/>
      <c r="N150" s="93" t="s">
        <v>254</v>
      </c>
      <c r="O150" s="92">
        <v>10</v>
      </c>
      <c r="P150" s="165">
        <v>3</v>
      </c>
      <c r="Q150" s="158">
        <v>1003</v>
      </c>
      <c r="R150" s="113" t="s">
        <v>479</v>
      </c>
      <c r="S150" s="114">
        <v>240</v>
      </c>
      <c r="T150" s="159" t="s">
        <v>240</v>
      </c>
      <c r="U150" s="90">
        <v>20000</v>
      </c>
      <c r="V150" s="160"/>
      <c r="W150" s="91">
        <v>0</v>
      </c>
      <c r="X150" s="90">
        <v>0</v>
      </c>
      <c r="Y150" s="161" t="s">
        <v>252</v>
      </c>
      <c r="Z150" s="162"/>
      <c r="AA150" s="55"/>
    </row>
    <row r="151" spans="1:27" ht="29.25" customHeight="1" x14ac:dyDescent="0.25">
      <c r="A151" s="56"/>
      <c r="B151" s="57"/>
      <c r="C151" s="57"/>
      <c r="D151" s="116"/>
      <c r="E151" s="116"/>
      <c r="F151" s="116"/>
      <c r="G151" s="117"/>
      <c r="H151" s="163" t="s">
        <v>268</v>
      </c>
      <c r="I151" s="163"/>
      <c r="J151" s="163"/>
      <c r="K151" s="163"/>
      <c r="L151" s="155">
        <v>1003</v>
      </c>
      <c r="M151" s="156"/>
      <c r="N151" s="99" t="s">
        <v>267</v>
      </c>
      <c r="O151" s="98">
        <v>10</v>
      </c>
      <c r="P151" s="157">
        <v>3</v>
      </c>
      <c r="Q151" s="158">
        <v>1003</v>
      </c>
      <c r="R151" s="97" t="s">
        <v>266</v>
      </c>
      <c r="S151" s="96" t="s">
        <v>246</v>
      </c>
      <c r="T151" s="159" t="s">
        <v>240</v>
      </c>
      <c r="U151" s="94">
        <v>26000</v>
      </c>
      <c r="V151" s="160"/>
      <c r="W151" s="95">
        <v>10000</v>
      </c>
      <c r="X151" s="94">
        <v>10000</v>
      </c>
      <c r="Y151" s="161" t="s">
        <v>265</v>
      </c>
      <c r="Z151" s="162"/>
      <c r="AA151" s="55"/>
    </row>
    <row r="152" spans="1:27" ht="29.25" customHeight="1" x14ac:dyDescent="0.25">
      <c r="A152" s="56"/>
      <c r="B152" s="164">
        <v>200</v>
      </c>
      <c r="C152" s="164"/>
      <c r="D152" s="164"/>
      <c r="E152" s="164"/>
      <c r="F152" s="164"/>
      <c r="G152" s="164"/>
      <c r="H152" s="164"/>
      <c r="I152" s="164"/>
      <c r="J152" s="164"/>
      <c r="K152" s="164"/>
      <c r="L152" s="155">
        <v>1003</v>
      </c>
      <c r="M152" s="156"/>
      <c r="N152" s="93" t="s">
        <v>255</v>
      </c>
      <c r="O152" s="92">
        <v>10</v>
      </c>
      <c r="P152" s="165">
        <v>3</v>
      </c>
      <c r="Q152" s="158">
        <v>1003</v>
      </c>
      <c r="R152" s="113" t="s">
        <v>266</v>
      </c>
      <c r="S152" s="114">
        <v>200</v>
      </c>
      <c r="T152" s="159" t="s">
        <v>240</v>
      </c>
      <c r="U152" s="90">
        <v>26000</v>
      </c>
      <c r="V152" s="160"/>
      <c r="W152" s="91">
        <v>10000</v>
      </c>
      <c r="X152" s="90">
        <v>10000</v>
      </c>
      <c r="Y152" s="161" t="s">
        <v>265</v>
      </c>
      <c r="Z152" s="162"/>
      <c r="AA152" s="55"/>
    </row>
    <row r="153" spans="1:27" ht="43.5" customHeight="1" x14ac:dyDescent="0.25">
      <c r="A153" s="56"/>
      <c r="B153" s="164">
        <v>240</v>
      </c>
      <c r="C153" s="164"/>
      <c r="D153" s="164"/>
      <c r="E153" s="164"/>
      <c r="F153" s="164"/>
      <c r="G153" s="164"/>
      <c r="H153" s="164"/>
      <c r="I153" s="164"/>
      <c r="J153" s="164"/>
      <c r="K153" s="164"/>
      <c r="L153" s="155">
        <v>1003</v>
      </c>
      <c r="M153" s="156"/>
      <c r="N153" s="93" t="s">
        <v>254</v>
      </c>
      <c r="O153" s="92">
        <v>10</v>
      </c>
      <c r="P153" s="165">
        <v>3</v>
      </c>
      <c r="Q153" s="158">
        <v>1003</v>
      </c>
      <c r="R153" s="113" t="s">
        <v>266</v>
      </c>
      <c r="S153" s="114">
        <v>240</v>
      </c>
      <c r="T153" s="159" t="s">
        <v>240</v>
      </c>
      <c r="U153" s="90">
        <v>26000</v>
      </c>
      <c r="V153" s="160"/>
      <c r="W153" s="91">
        <v>10000</v>
      </c>
      <c r="X153" s="90">
        <v>10000</v>
      </c>
      <c r="Y153" s="161" t="s">
        <v>265</v>
      </c>
      <c r="Z153" s="162"/>
      <c r="AA153" s="55"/>
    </row>
    <row r="154" spans="1:27" ht="17.25" customHeight="1" x14ac:dyDescent="0.25">
      <c r="A154" s="56"/>
      <c r="B154" s="154" t="s">
        <v>264</v>
      </c>
      <c r="C154" s="154"/>
      <c r="D154" s="154"/>
      <c r="E154" s="154"/>
      <c r="F154" s="154"/>
      <c r="G154" s="154"/>
      <c r="H154" s="154"/>
      <c r="I154" s="154"/>
      <c r="J154" s="154"/>
      <c r="K154" s="154"/>
      <c r="L154" s="155">
        <v>1105</v>
      </c>
      <c r="M154" s="156"/>
      <c r="N154" s="99" t="s">
        <v>264</v>
      </c>
      <c r="O154" s="98">
        <v>11</v>
      </c>
      <c r="P154" s="157">
        <v>0</v>
      </c>
      <c r="Q154" s="158">
        <v>1105</v>
      </c>
      <c r="R154" s="97" t="s">
        <v>246</v>
      </c>
      <c r="S154" s="96" t="s">
        <v>246</v>
      </c>
      <c r="T154" s="159">
        <v>0</v>
      </c>
      <c r="U154" s="94">
        <v>49220.800000000003</v>
      </c>
      <c r="V154" s="160"/>
      <c r="W154" s="95">
        <v>55000</v>
      </c>
      <c r="X154" s="94">
        <v>60000</v>
      </c>
      <c r="Y154" s="161" t="s">
        <v>252</v>
      </c>
      <c r="Z154" s="162"/>
      <c r="AA154" s="55"/>
    </row>
    <row r="155" spans="1:27" ht="29.25" customHeight="1" x14ac:dyDescent="0.25">
      <c r="A155" s="56"/>
      <c r="B155" s="154" t="s">
        <v>263</v>
      </c>
      <c r="C155" s="154"/>
      <c r="D155" s="154"/>
      <c r="E155" s="154"/>
      <c r="F155" s="154"/>
      <c r="G155" s="154"/>
      <c r="H155" s="154"/>
      <c r="I155" s="154"/>
      <c r="J155" s="154"/>
      <c r="K155" s="154"/>
      <c r="L155" s="155">
        <v>1105</v>
      </c>
      <c r="M155" s="156"/>
      <c r="N155" s="99" t="s">
        <v>263</v>
      </c>
      <c r="O155" s="98">
        <v>11</v>
      </c>
      <c r="P155" s="157">
        <v>5</v>
      </c>
      <c r="Q155" s="158">
        <v>1105</v>
      </c>
      <c r="R155" s="97" t="s">
        <v>246</v>
      </c>
      <c r="S155" s="96" t="s">
        <v>246</v>
      </c>
      <c r="T155" s="159">
        <v>0</v>
      </c>
      <c r="U155" s="94">
        <v>49220.800000000003</v>
      </c>
      <c r="V155" s="160"/>
      <c r="W155" s="95">
        <v>55000</v>
      </c>
      <c r="X155" s="94">
        <v>60000</v>
      </c>
      <c r="Y155" s="161" t="s">
        <v>252</v>
      </c>
      <c r="Z155" s="162"/>
      <c r="AA155" s="55"/>
    </row>
    <row r="156" spans="1:27" ht="29.25" customHeight="1" x14ac:dyDescent="0.25">
      <c r="A156" s="56"/>
      <c r="B156" s="57"/>
      <c r="C156" s="58"/>
      <c r="D156" s="126" t="s">
        <v>262</v>
      </c>
      <c r="E156" s="126"/>
      <c r="F156" s="126"/>
      <c r="G156" s="126"/>
      <c r="H156" s="126"/>
      <c r="I156" s="126"/>
      <c r="J156" s="126"/>
      <c r="K156" s="126"/>
      <c r="L156" s="155">
        <v>1105</v>
      </c>
      <c r="M156" s="156"/>
      <c r="N156" s="99" t="s">
        <v>261</v>
      </c>
      <c r="O156" s="98">
        <v>11</v>
      </c>
      <c r="P156" s="157">
        <v>5</v>
      </c>
      <c r="Q156" s="158">
        <v>1105</v>
      </c>
      <c r="R156" s="97" t="s">
        <v>260</v>
      </c>
      <c r="S156" s="96" t="s">
        <v>246</v>
      </c>
      <c r="T156" s="159" t="s">
        <v>240</v>
      </c>
      <c r="U156" s="94">
        <v>49220.800000000003</v>
      </c>
      <c r="V156" s="160"/>
      <c r="W156" s="95">
        <v>55000</v>
      </c>
      <c r="X156" s="94">
        <v>60000</v>
      </c>
      <c r="Y156" s="161" t="s">
        <v>252</v>
      </c>
      <c r="Z156" s="162"/>
      <c r="AA156" s="55"/>
    </row>
    <row r="157" spans="1:27" ht="29.25" customHeight="1" x14ac:dyDescent="0.25">
      <c r="A157" s="56"/>
      <c r="B157" s="57"/>
      <c r="C157" s="57"/>
      <c r="D157" s="116"/>
      <c r="E157" s="116"/>
      <c r="F157" s="116"/>
      <c r="G157" s="117"/>
      <c r="H157" s="163" t="s">
        <v>259</v>
      </c>
      <c r="I157" s="163"/>
      <c r="J157" s="163"/>
      <c r="K157" s="163"/>
      <c r="L157" s="155">
        <v>1105</v>
      </c>
      <c r="M157" s="156"/>
      <c r="N157" s="99" t="s">
        <v>258</v>
      </c>
      <c r="O157" s="98">
        <v>11</v>
      </c>
      <c r="P157" s="157">
        <v>5</v>
      </c>
      <c r="Q157" s="158">
        <v>1105</v>
      </c>
      <c r="R157" s="97" t="s">
        <v>253</v>
      </c>
      <c r="S157" s="96" t="s">
        <v>246</v>
      </c>
      <c r="T157" s="159" t="s">
        <v>240</v>
      </c>
      <c r="U157" s="94">
        <v>49220.800000000003</v>
      </c>
      <c r="V157" s="160"/>
      <c r="W157" s="95">
        <v>55000</v>
      </c>
      <c r="X157" s="94">
        <v>60000</v>
      </c>
      <c r="Y157" s="161" t="s">
        <v>252</v>
      </c>
      <c r="Z157" s="162"/>
      <c r="AA157" s="55"/>
    </row>
    <row r="158" spans="1:27" ht="72" customHeight="1" x14ac:dyDescent="0.25">
      <c r="A158" s="56"/>
      <c r="B158" s="164">
        <v>100</v>
      </c>
      <c r="C158" s="164"/>
      <c r="D158" s="164"/>
      <c r="E158" s="164"/>
      <c r="F158" s="164"/>
      <c r="G158" s="164"/>
      <c r="H158" s="164"/>
      <c r="I158" s="164"/>
      <c r="J158" s="164"/>
      <c r="K158" s="164"/>
      <c r="L158" s="155">
        <v>1105</v>
      </c>
      <c r="M158" s="156"/>
      <c r="N158" s="93" t="s">
        <v>257</v>
      </c>
      <c r="O158" s="92">
        <v>11</v>
      </c>
      <c r="P158" s="165">
        <v>5</v>
      </c>
      <c r="Q158" s="158">
        <v>1105</v>
      </c>
      <c r="R158" s="113" t="s">
        <v>253</v>
      </c>
      <c r="S158" s="114">
        <v>100</v>
      </c>
      <c r="T158" s="159" t="s">
        <v>240</v>
      </c>
      <c r="U158" s="90">
        <v>47354.6</v>
      </c>
      <c r="V158" s="160"/>
      <c r="W158" s="91">
        <v>45000</v>
      </c>
      <c r="X158" s="90">
        <v>50000</v>
      </c>
      <c r="Y158" s="161" t="s">
        <v>252</v>
      </c>
      <c r="Z158" s="162"/>
      <c r="AA158" s="55"/>
    </row>
    <row r="159" spans="1:27" ht="29.25" customHeight="1" x14ac:dyDescent="0.25">
      <c r="A159" s="56"/>
      <c r="B159" s="164">
        <v>110</v>
      </c>
      <c r="C159" s="164"/>
      <c r="D159" s="164"/>
      <c r="E159" s="164"/>
      <c r="F159" s="164"/>
      <c r="G159" s="164"/>
      <c r="H159" s="164"/>
      <c r="I159" s="164"/>
      <c r="J159" s="164"/>
      <c r="K159" s="164"/>
      <c r="L159" s="155">
        <v>1105</v>
      </c>
      <c r="M159" s="156"/>
      <c r="N159" s="93" t="s">
        <v>256</v>
      </c>
      <c r="O159" s="92">
        <v>11</v>
      </c>
      <c r="P159" s="165">
        <v>5</v>
      </c>
      <c r="Q159" s="158">
        <v>1105</v>
      </c>
      <c r="R159" s="113" t="s">
        <v>253</v>
      </c>
      <c r="S159" s="114">
        <v>110</v>
      </c>
      <c r="T159" s="159" t="s">
        <v>240</v>
      </c>
      <c r="U159" s="90">
        <v>47354.6</v>
      </c>
      <c r="V159" s="160"/>
      <c r="W159" s="91">
        <v>45000</v>
      </c>
      <c r="X159" s="90">
        <v>50000</v>
      </c>
      <c r="Y159" s="161" t="s">
        <v>252</v>
      </c>
      <c r="Z159" s="162"/>
      <c r="AA159" s="55"/>
    </row>
    <row r="160" spans="1:27" ht="29.25" customHeight="1" x14ac:dyDescent="0.25">
      <c r="A160" s="56"/>
      <c r="B160" s="164">
        <v>200</v>
      </c>
      <c r="C160" s="164"/>
      <c r="D160" s="164"/>
      <c r="E160" s="164"/>
      <c r="F160" s="164"/>
      <c r="G160" s="164"/>
      <c r="H160" s="164"/>
      <c r="I160" s="164"/>
      <c r="J160" s="164"/>
      <c r="K160" s="164"/>
      <c r="L160" s="155">
        <v>1105</v>
      </c>
      <c r="M160" s="156"/>
      <c r="N160" s="93" t="s">
        <v>255</v>
      </c>
      <c r="O160" s="92">
        <v>11</v>
      </c>
      <c r="P160" s="165">
        <v>5</v>
      </c>
      <c r="Q160" s="158">
        <v>1105</v>
      </c>
      <c r="R160" s="113" t="s">
        <v>253</v>
      </c>
      <c r="S160" s="114">
        <v>200</v>
      </c>
      <c r="T160" s="159" t="s">
        <v>240</v>
      </c>
      <c r="U160" s="90">
        <v>1866.2</v>
      </c>
      <c r="V160" s="160"/>
      <c r="W160" s="91">
        <v>10000</v>
      </c>
      <c r="X160" s="90">
        <v>10000</v>
      </c>
      <c r="Y160" s="161" t="s">
        <v>252</v>
      </c>
      <c r="Z160" s="162"/>
      <c r="AA160" s="55"/>
    </row>
    <row r="161" spans="1:27" ht="43.5" customHeight="1" x14ac:dyDescent="0.25">
      <c r="A161" s="56"/>
      <c r="B161" s="164">
        <v>240</v>
      </c>
      <c r="C161" s="164"/>
      <c r="D161" s="164"/>
      <c r="E161" s="164"/>
      <c r="F161" s="164"/>
      <c r="G161" s="164"/>
      <c r="H161" s="164"/>
      <c r="I161" s="164"/>
      <c r="J161" s="164"/>
      <c r="K161" s="164"/>
      <c r="L161" s="155">
        <v>1105</v>
      </c>
      <c r="M161" s="156"/>
      <c r="N161" s="93" t="s">
        <v>254</v>
      </c>
      <c r="O161" s="92">
        <v>11</v>
      </c>
      <c r="P161" s="165">
        <v>5</v>
      </c>
      <c r="Q161" s="158">
        <v>1105</v>
      </c>
      <c r="R161" s="113" t="s">
        <v>253</v>
      </c>
      <c r="S161" s="114">
        <v>240</v>
      </c>
      <c r="T161" s="159" t="s">
        <v>240</v>
      </c>
      <c r="U161" s="90">
        <v>1866.2</v>
      </c>
      <c r="V161" s="160"/>
      <c r="W161" s="91">
        <v>10000</v>
      </c>
      <c r="X161" s="90">
        <v>10000</v>
      </c>
      <c r="Y161" s="161" t="s">
        <v>252</v>
      </c>
      <c r="Z161" s="162"/>
      <c r="AA161" s="55"/>
    </row>
    <row r="162" spans="1:27" ht="17.25" customHeight="1" x14ac:dyDescent="0.25">
      <c r="A162" s="56"/>
      <c r="B162" s="154">
        <v>9900</v>
      </c>
      <c r="C162" s="154"/>
      <c r="D162" s="154"/>
      <c r="E162" s="154"/>
      <c r="F162" s="154"/>
      <c r="G162" s="154"/>
      <c r="H162" s="154"/>
      <c r="I162" s="154"/>
      <c r="J162" s="154"/>
      <c r="K162" s="154"/>
      <c r="L162" s="155">
        <v>9999</v>
      </c>
      <c r="M162" s="156"/>
      <c r="N162" s="99" t="s">
        <v>251</v>
      </c>
      <c r="O162" s="98">
        <v>99</v>
      </c>
      <c r="P162" s="157">
        <v>0</v>
      </c>
      <c r="Q162" s="158">
        <v>9999</v>
      </c>
      <c r="R162" s="97" t="s">
        <v>246</v>
      </c>
      <c r="S162" s="96" t="s">
        <v>246</v>
      </c>
      <c r="T162" s="159">
        <v>0</v>
      </c>
      <c r="U162" s="94">
        <v>0</v>
      </c>
      <c r="V162" s="160"/>
      <c r="W162" s="95">
        <v>498300</v>
      </c>
      <c r="X162" s="94">
        <v>996500</v>
      </c>
      <c r="Y162" s="161" t="s">
        <v>242</v>
      </c>
      <c r="Z162" s="162"/>
      <c r="AA162" s="55"/>
    </row>
    <row r="163" spans="1:27" ht="17.25" customHeight="1" x14ac:dyDescent="0.25">
      <c r="A163" s="56"/>
      <c r="B163" s="154" t="s">
        <v>244</v>
      </c>
      <c r="C163" s="154"/>
      <c r="D163" s="154"/>
      <c r="E163" s="154"/>
      <c r="F163" s="154"/>
      <c r="G163" s="154"/>
      <c r="H163" s="154"/>
      <c r="I163" s="154"/>
      <c r="J163" s="154"/>
      <c r="K163" s="154"/>
      <c r="L163" s="155">
        <v>9999</v>
      </c>
      <c r="M163" s="156"/>
      <c r="N163" s="99" t="s">
        <v>244</v>
      </c>
      <c r="O163" s="98">
        <v>99</v>
      </c>
      <c r="P163" s="157">
        <v>99</v>
      </c>
      <c r="Q163" s="158">
        <v>9999</v>
      </c>
      <c r="R163" s="97" t="s">
        <v>246</v>
      </c>
      <c r="S163" s="96" t="s">
        <v>246</v>
      </c>
      <c r="T163" s="159">
        <v>0</v>
      </c>
      <c r="U163" s="94">
        <v>0</v>
      </c>
      <c r="V163" s="160"/>
      <c r="W163" s="95">
        <v>498300</v>
      </c>
      <c r="X163" s="94">
        <v>996500</v>
      </c>
      <c r="Y163" s="161" t="s">
        <v>242</v>
      </c>
      <c r="Z163" s="162"/>
      <c r="AA163" s="55"/>
    </row>
    <row r="164" spans="1:27" ht="29.25" customHeight="1" x14ac:dyDescent="0.25">
      <c r="A164" s="56"/>
      <c r="B164" s="57"/>
      <c r="C164" s="58"/>
      <c r="D164" s="126" t="s">
        <v>250</v>
      </c>
      <c r="E164" s="126"/>
      <c r="F164" s="126"/>
      <c r="G164" s="126"/>
      <c r="H164" s="126"/>
      <c r="I164" s="126"/>
      <c r="J164" s="126"/>
      <c r="K164" s="126"/>
      <c r="L164" s="155">
        <v>9999</v>
      </c>
      <c r="M164" s="156"/>
      <c r="N164" s="99" t="s">
        <v>249</v>
      </c>
      <c r="O164" s="98">
        <v>99</v>
      </c>
      <c r="P164" s="157">
        <v>99</v>
      </c>
      <c r="Q164" s="158">
        <v>9999</v>
      </c>
      <c r="R164" s="97" t="s">
        <v>248</v>
      </c>
      <c r="S164" s="96" t="s">
        <v>246</v>
      </c>
      <c r="T164" s="159" t="s">
        <v>240</v>
      </c>
      <c r="U164" s="94">
        <v>0</v>
      </c>
      <c r="V164" s="160"/>
      <c r="W164" s="95">
        <v>498300</v>
      </c>
      <c r="X164" s="94">
        <v>996500</v>
      </c>
      <c r="Y164" s="161" t="s">
        <v>242</v>
      </c>
      <c r="Z164" s="162"/>
      <c r="AA164" s="55"/>
    </row>
    <row r="165" spans="1:27" ht="17.25" customHeight="1" x14ac:dyDescent="0.25">
      <c r="A165" s="56"/>
      <c r="B165" s="57"/>
      <c r="C165" s="57"/>
      <c r="D165" s="116"/>
      <c r="E165" s="116"/>
      <c r="F165" s="116"/>
      <c r="G165" s="117"/>
      <c r="H165" s="163" t="s">
        <v>247</v>
      </c>
      <c r="I165" s="163"/>
      <c r="J165" s="163"/>
      <c r="K165" s="163"/>
      <c r="L165" s="155">
        <v>9999</v>
      </c>
      <c r="M165" s="156"/>
      <c r="N165" s="99" t="s">
        <v>244</v>
      </c>
      <c r="O165" s="98">
        <v>99</v>
      </c>
      <c r="P165" s="157">
        <v>99</v>
      </c>
      <c r="Q165" s="158">
        <v>9999</v>
      </c>
      <c r="R165" s="97" t="s">
        <v>243</v>
      </c>
      <c r="S165" s="96" t="s">
        <v>246</v>
      </c>
      <c r="T165" s="159" t="s">
        <v>240</v>
      </c>
      <c r="U165" s="94">
        <v>0</v>
      </c>
      <c r="V165" s="160"/>
      <c r="W165" s="95">
        <v>498300</v>
      </c>
      <c r="X165" s="94">
        <v>996500</v>
      </c>
      <c r="Y165" s="161" t="s">
        <v>242</v>
      </c>
      <c r="Z165" s="162"/>
      <c r="AA165" s="55"/>
    </row>
    <row r="166" spans="1:27" ht="17.25" customHeight="1" x14ac:dyDescent="0.25">
      <c r="A166" s="56"/>
      <c r="B166" s="164">
        <v>900</v>
      </c>
      <c r="C166" s="164"/>
      <c r="D166" s="164"/>
      <c r="E166" s="164"/>
      <c r="F166" s="164"/>
      <c r="G166" s="164"/>
      <c r="H166" s="164"/>
      <c r="I166" s="164"/>
      <c r="J166" s="164"/>
      <c r="K166" s="164"/>
      <c r="L166" s="155">
        <v>9999</v>
      </c>
      <c r="M166" s="156"/>
      <c r="N166" s="93" t="s">
        <v>245</v>
      </c>
      <c r="O166" s="92">
        <v>99</v>
      </c>
      <c r="P166" s="165">
        <v>99</v>
      </c>
      <c r="Q166" s="158">
        <v>9999</v>
      </c>
      <c r="R166" s="113" t="s">
        <v>243</v>
      </c>
      <c r="S166" s="114">
        <v>900</v>
      </c>
      <c r="T166" s="159" t="s">
        <v>240</v>
      </c>
      <c r="U166" s="90">
        <v>0</v>
      </c>
      <c r="V166" s="160"/>
      <c r="W166" s="91">
        <v>498300</v>
      </c>
      <c r="X166" s="90">
        <v>996500</v>
      </c>
      <c r="Y166" s="161" t="s">
        <v>242</v>
      </c>
      <c r="Z166" s="162"/>
      <c r="AA166" s="55"/>
    </row>
    <row r="167" spans="1:27" ht="17.25" customHeight="1" x14ac:dyDescent="0.25">
      <c r="A167" s="56"/>
      <c r="B167" s="164">
        <v>990</v>
      </c>
      <c r="C167" s="164"/>
      <c r="D167" s="164"/>
      <c r="E167" s="164"/>
      <c r="F167" s="164"/>
      <c r="G167" s="164"/>
      <c r="H167" s="164"/>
      <c r="I167" s="164"/>
      <c r="J167" s="164"/>
      <c r="K167" s="164"/>
      <c r="L167" s="155">
        <v>9999</v>
      </c>
      <c r="M167" s="156"/>
      <c r="N167" s="93" t="s">
        <v>244</v>
      </c>
      <c r="O167" s="92">
        <v>99</v>
      </c>
      <c r="P167" s="165">
        <v>99</v>
      </c>
      <c r="Q167" s="158">
        <v>9999</v>
      </c>
      <c r="R167" s="113" t="s">
        <v>243</v>
      </c>
      <c r="S167" s="114">
        <v>990</v>
      </c>
      <c r="T167" s="159" t="s">
        <v>240</v>
      </c>
      <c r="U167" s="90">
        <v>0</v>
      </c>
      <c r="V167" s="160"/>
      <c r="W167" s="91">
        <v>498300</v>
      </c>
      <c r="X167" s="90">
        <v>996500</v>
      </c>
      <c r="Y167" s="161" t="s">
        <v>242</v>
      </c>
      <c r="Z167" s="162"/>
      <c r="AA167" s="55"/>
    </row>
    <row r="168" spans="1:27" ht="12.75" hidden="1" customHeight="1" x14ac:dyDescent="0.2">
      <c r="A168" s="54"/>
      <c r="B168" s="54"/>
      <c r="C168" s="54"/>
      <c r="D168" s="54"/>
      <c r="E168" s="54"/>
      <c r="F168" s="54"/>
      <c r="G168" s="54"/>
      <c r="H168" s="54"/>
      <c r="I168" s="54"/>
      <c r="J168" s="54"/>
      <c r="K168" s="54"/>
      <c r="L168" s="54">
        <v>9999</v>
      </c>
      <c r="M168" s="54"/>
      <c r="N168" s="89" t="s">
        <v>238</v>
      </c>
      <c r="O168" s="89">
        <v>0</v>
      </c>
      <c r="P168" s="89">
        <v>0</v>
      </c>
      <c r="Q168" s="89">
        <v>0</v>
      </c>
      <c r="R168" s="89" t="s">
        <v>241</v>
      </c>
      <c r="S168" s="89" t="s">
        <v>240</v>
      </c>
      <c r="T168" s="87" t="s">
        <v>240</v>
      </c>
      <c r="U168" s="166">
        <v>23269993.760000002</v>
      </c>
      <c r="V168" s="167"/>
      <c r="W168" s="88">
        <v>19079461</v>
      </c>
      <c r="X168" s="88">
        <v>19693241</v>
      </c>
      <c r="Y168" s="168" t="s">
        <v>239</v>
      </c>
      <c r="Z168" s="168"/>
      <c r="AA168" s="54"/>
    </row>
    <row r="169" spans="1:27" ht="12.75" customHeight="1" x14ac:dyDescent="0.2">
      <c r="A169" s="54"/>
      <c r="B169" s="54"/>
      <c r="C169" s="54"/>
      <c r="D169" s="54"/>
      <c r="E169" s="54"/>
      <c r="F169" s="54"/>
      <c r="G169" s="54"/>
      <c r="H169" s="54"/>
      <c r="I169" s="54"/>
      <c r="J169" s="54"/>
      <c r="K169" s="54"/>
      <c r="L169" s="54"/>
      <c r="M169" s="54"/>
      <c r="N169" s="87" t="s">
        <v>238</v>
      </c>
      <c r="O169" s="86"/>
      <c r="P169" s="86"/>
      <c r="Q169" s="86"/>
      <c r="R169" s="86"/>
      <c r="S169" s="169"/>
      <c r="T169" s="170"/>
      <c r="U169" s="94">
        <v>23269993.760000002</v>
      </c>
      <c r="V169" s="170"/>
      <c r="W169" s="95">
        <v>19079461</v>
      </c>
      <c r="X169" s="94">
        <v>19693241</v>
      </c>
      <c r="Y169" s="54"/>
      <c r="Z169" s="54"/>
      <c r="AA169" s="54"/>
    </row>
    <row r="170" spans="1:27" ht="12.75" customHeight="1" x14ac:dyDescent="0.2">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row>
    <row r="171" spans="1:27" ht="12.75" customHeight="1" x14ac:dyDescent="0.2">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row>
    <row r="172" spans="1:27" ht="12.75" customHeight="1" x14ac:dyDescent="0.2">
      <c r="A172" s="54"/>
      <c r="B172" s="54"/>
      <c r="C172" s="54"/>
      <c r="D172" s="54"/>
      <c r="E172" s="54"/>
      <c r="F172" s="54"/>
      <c r="G172" s="54"/>
      <c r="H172" s="54"/>
      <c r="I172" s="54"/>
      <c r="J172" s="54"/>
      <c r="K172" s="54"/>
      <c r="L172" s="54"/>
      <c r="M172" s="54"/>
      <c r="N172" s="100" t="s">
        <v>471</v>
      </c>
      <c r="O172" s="100"/>
      <c r="P172" s="100"/>
      <c r="Q172" s="100"/>
      <c r="R172" s="100"/>
      <c r="S172" s="100"/>
      <c r="T172" s="100"/>
      <c r="U172" s="100"/>
      <c r="V172" s="54"/>
      <c r="W172" s="54"/>
      <c r="X172" s="54"/>
      <c r="Y172" s="54"/>
      <c r="Z172" s="54"/>
      <c r="AA172" s="54"/>
    </row>
  </sheetData>
  <mergeCells count="168">
    <mergeCell ref="B166:K166"/>
    <mergeCell ref="B167:K167"/>
    <mergeCell ref="B160:K160"/>
    <mergeCell ref="B161:K161"/>
    <mergeCell ref="B162:K162"/>
    <mergeCell ref="B163:K163"/>
    <mergeCell ref="D164:K164"/>
    <mergeCell ref="H165:K165"/>
    <mergeCell ref="B154:K154"/>
    <mergeCell ref="B155:K155"/>
    <mergeCell ref="D156:K156"/>
    <mergeCell ref="H157:K157"/>
    <mergeCell ref="B158:K158"/>
    <mergeCell ref="B159:K159"/>
    <mergeCell ref="H148:K148"/>
    <mergeCell ref="B149:K149"/>
    <mergeCell ref="B150:K150"/>
    <mergeCell ref="H151:K151"/>
    <mergeCell ref="B152:K152"/>
    <mergeCell ref="B153:K153"/>
    <mergeCell ref="B142:K142"/>
    <mergeCell ref="B143:K143"/>
    <mergeCell ref="D144:K144"/>
    <mergeCell ref="H145:K145"/>
    <mergeCell ref="B146:K146"/>
    <mergeCell ref="B147:K147"/>
    <mergeCell ref="B136:K136"/>
    <mergeCell ref="B137:K137"/>
    <mergeCell ref="B138:K138"/>
    <mergeCell ref="D139:K139"/>
    <mergeCell ref="H140:K140"/>
    <mergeCell ref="B141:K141"/>
    <mergeCell ref="B130:K130"/>
    <mergeCell ref="B131:K131"/>
    <mergeCell ref="B132:K132"/>
    <mergeCell ref="G133:K133"/>
    <mergeCell ref="H134:K134"/>
    <mergeCell ref="B135:K135"/>
    <mergeCell ref="B124:K124"/>
    <mergeCell ref="B125:K125"/>
    <mergeCell ref="D126:K126"/>
    <mergeCell ref="E127:K127"/>
    <mergeCell ref="H128:K128"/>
    <mergeCell ref="B129:K129"/>
    <mergeCell ref="B118:K118"/>
    <mergeCell ref="B119:K119"/>
    <mergeCell ref="D120:K120"/>
    <mergeCell ref="H121:K121"/>
    <mergeCell ref="B122:K122"/>
    <mergeCell ref="B123:K123"/>
    <mergeCell ref="H112:K112"/>
    <mergeCell ref="B113:K113"/>
    <mergeCell ref="B114:K114"/>
    <mergeCell ref="H115:K115"/>
    <mergeCell ref="B116:K116"/>
    <mergeCell ref="B117:K117"/>
    <mergeCell ref="B106:K106"/>
    <mergeCell ref="B107:K107"/>
    <mergeCell ref="D108:K108"/>
    <mergeCell ref="H109:K109"/>
    <mergeCell ref="B110:K110"/>
    <mergeCell ref="B111:K111"/>
    <mergeCell ref="B100:K100"/>
    <mergeCell ref="D101:K101"/>
    <mergeCell ref="H102:K102"/>
    <mergeCell ref="B103:K103"/>
    <mergeCell ref="B104:K104"/>
    <mergeCell ref="B105:K105"/>
    <mergeCell ref="B94:K94"/>
    <mergeCell ref="B95:K95"/>
    <mergeCell ref="F96:K96"/>
    <mergeCell ref="H97:K97"/>
    <mergeCell ref="B98:K98"/>
    <mergeCell ref="B99:K99"/>
    <mergeCell ref="B88:K88"/>
    <mergeCell ref="B89:K89"/>
    <mergeCell ref="B90:K90"/>
    <mergeCell ref="B91:K91"/>
    <mergeCell ref="D92:K92"/>
    <mergeCell ref="H93:K93"/>
    <mergeCell ref="D82:K82"/>
    <mergeCell ref="H83:K83"/>
    <mergeCell ref="B84:K84"/>
    <mergeCell ref="B85:K85"/>
    <mergeCell ref="G86:K86"/>
    <mergeCell ref="H87:K87"/>
    <mergeCell ref="D76:K76"/>
    <mergeCell ref="H77:K77"/>
    <mergeCell ref="B78:K78"/>
    <mergeCell ref="B79:K79"/>
    <mergeCell ref="B80:K80"/>
    <mergeCell ref="B81:K81"/>
    <mergeCell ref="B70:K70"/>
    <mergeCell ref="G71:K71"/>
    <mergeCell ref="H72:K72"/>
    <mergeCell ref="B73:K73"/>
    <mergeCell ref="B74:K74"/>
    <mergeCell ref="B75:K75"/>
    <mergeCell ref="D64:K64"/>
    <mergeCell ref="H65:K65"/>
    <mergeCell ref="B66:K66"/>
    <mergeCell ref="B67:K67"/>
    <mergeCell ref="H68:K68"/>
    <mergeCell ref="B69:K69"/>
    <mergeCell ref="B58:K58"/>
    <mergeCell ref="B59:K59"/>
    <mergeCell ref="B60:K60"/>
    <mergeCell ref="B61:K61"/>
    <mergeCell ref="B62:K62"/>
    <mergeCell ref="B63:K63"/>
    <mergeCell ref="B52:K52"/>
    <mergeCell ref="B53:K53"/>
    <mergeCell ref="B54:K54"/>
    <mergeCell ref="B55:K55"/>
    <mergeCell ref="D56:K56"/>
    <mergeCell ref="H57:K57"/>
    <mergeCell ref="H46:K46"/>
    <mergeCell ref="B47:K47"/>
    <mergeCell ref="B48:K48"/>
    <mergeCell ref="H49:K49"/>
    <mergeCell ref="B50:K50"/>
    <mergeCell ref="B51:K51"/>
    <mergeCell ref="D40:K40"/>
    <mergeCell ref="H41:K41"/>
    <mergeCell ref="B42:K42"/>
    <mergeCell ref="B43:K43"/>
    <mergeCell ref="B44:K44"/>
    <mergeCell ref="D45:K45"/>
    <mergeCell ref="D34:K34"/>
    <mergeCell ref="G35:K35"/>
    <mergeCell ref="H36:K36"/>
    <mergeCell ref="B37:K37"/>
    <mergeCell ref="B38:K38"/>
    <mergeCell ref="B39:K39"/>
    <mergeCell ref="B28:K28"/>
    <mergeCell ref="B29:K29"/>
    <mergeCell ref="H30:K30"/>
    <mergeCell ref="B31:K31"/>
    <mergeCell ref="B32:K32"/>
    <mergeCell ref="B33:K33"/>
    <mergeCell ref="B22:K22"/>
    <mergeCell ref="B23:K23"/>
    <mergeCell ref="H24:K24"/>
    <mergeCell ref="B25:K25"/>
    <mergeCell ref="B26:K26"/>
    <mergeCell ref="B27:K27"/>
    <mergeCell ref="H16:K16"/>
    <mergeCell ref="B17:K17"/>
    <mergeCell ref="B18:K18"/>
    <mergeCell ref="B19:K19"/>
    <mergeCell ref="D20:K20"/>
    <mergeCell ref="H21:K21"/>
    <mergeCell ref="U11:U12"/>
    <mergeCell ref="W11:W12"/>
    <mergeCell ref="X11:X12"/>
    <mergeCell ref="B13:K13"/>
    <mergeCell ref="B14:K14"/>
    <mergeCell ref="D15:K15"/>
    <mergeCell ref="R1:X6"/>
    <mergeCell ref="M7:Y7"/>
    <mergeCell ref="U9:X9"/>
    <mergeCell ref="N10:N12"/>
    <mergeCell ref="O10:O12"/>
    <mergeCell ref="P10:P12"/>
    <mergeCell ref="Q10:Q12"/>
    <mergeCell ref="R10:R12"/>
    <mergeCell ref="S10:S12"/>
    <mergeCell ref="U10:X10"/>
  </mergeCells>
  <pageMargins left="0.98425196850393704" right="0.39370078740157499" top="0.78740157480314998" bottom="0.78740157480314998" header="0.499999992490753" footer="0.499999992490753"/>
  <pageSetup paperSize="9" scale="64" fitToHeight="0" orientation="portrait" r:id="rId1"/>
  <headerFooter alignWithMargins="0">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97D2-FAFD-4228-B9C7-DFF779F1E1F8}">
  <sheetPr>
    <pageSetUpPr fitToPage="1"/>
  </sheetPr>
  <dimension ref="A1:AA172"/>
  <sheetViews>
    <sheetView showGridLines="0" tabSelected="1" workbookViewId="0">
      <selection activeCell="AF17" sqref="AF17"/>
    </sheetView>
  </sheetViews>
  <sheetFormatPr defaultColWidth="9.140625" defaultRowHeight="12.75" x14ac:dyDescent="0.2"/>
  <cols>
    <col min="1" max="1" width="1.5703125" style="53" customWidth="1"/>
    <col min="2" max="15" width="0" style="53" hidden="1" customWidth="1"/>
    <col min="16" max="16" width="31.7109375" style="53" customWidth="1"/>
    <col min="17" max="17" width="6.7109375" style="53" customWidth="1"/>
    <col min="18" max="18" width="6.85546875" style="53" customWidth="1"/>
    <col min="19" max="19" width="5.7109375" style="53" customWidth="1"/>
    <col min="20" max="20" width="14.85546875" style="53" customWidth="1"/>
    <col min="21" max="21" width="6" style="53" customWidth="1"/>
    <col min="22" max="22" width="16.5703125" style="53" customWidth="1"/>
    <col min="23" max="23" width="16.7109375" style="53" customWidth="1"/>
    <col min="24" max="24" width="16.5703125" style="53" customWidth="1"/>
    <col min="25" max="26" width="0" style="53" hidden="1" customWidth="1"/>
    <col min="27" max="253" width="9.140625" style="53" customWidth="1"/>
    <col min="254" max="16384" width="9.140625" style="53"/>
  </cols>
  <sheetData>
    <row r="1" spans="1:27" ht="12.75" customHeight="1" x14ac:dyDescent="0.2">
      <c r="A1" s="54"/>
      <c r="B1" s="54"/>
      <c r="C1" s="54"/>
      <c r="D1" s="54"/>
      <c r="E1" s="54"/>
      <c r="F1" s="54"/>
      <c r="G1" s="54"/>
      <c r="H1" s="54"/>
      <c r="I1" s="54"/>
      <c r="J1" s="54"/>
      <c r="K1" s="54"/>
      <c r="L1" s="54"/>
      <c r="M1" s="54"/>
      <c r="N1" s="54"/>
      <c r="O1" s="54"/>
      <c r="P1" s="54"/>
      <c r="Q1" s="142" t="s">
        <v>485</v>
      </c>
      <c r="R1" s="143"/>
      <c r="S1" s="143"/>
      <c r="T1" s="143"/>
      <c r="U1" s="143"/>
      <c r="V1" s="143"/>
      <c r="W1" s="143"/>
      <c r="X1" s="143"/>
      <c r="Y1" s="54"/>
      <c r="Z1" s="54"/>
      <c r="AA1" s="54"/>
    </row>
    <row r="2" spans="1:27" ht="14.25" customHeight="1" x14ac:dyDescent="0.2">
      <c r="A2" s="54"/>
      <c r="B2" s="54"/>
      <c r="C2" s="54"/>
      <c r="D2" s="54"/>
      <c r="E2" s="54"/>
      <c r="F2" s="54"/>
      <c r="G2" s="54"/>
      <c r="H2" s="54"/>
      <c r="I2" s="54"/>
      <c r="J2" s="54"/>
      <c r="K2" s="54"/>
      <c r="L2" s="54"/>
      <c r="M2" s="54"/>
      <c r="N2" s="54"/>
      <c r="O2" s="54"/>
      <c r="P2" s="54"/>
      <c r="Q2" s="143"/>
      <c r="R2" s="143"/>
      <c r="S2" s="143"/>
      <c r="T2" s="143"/>
      <c r="U2" s="143"/>
      <c r="V2" s="143"/>
      <c r="W2" s="143"/>
      <c r="X2" s="143"/>
      <c r="Y2" s="54"/>
      <c r="Z2" s="54"/>
      <c r="AA2" s="54"/>
    </row>
    <row r="3" spans="1:27" ht="14.25" customHeight="1" x14ac:dyDescent="0.2">
      <c r="A3" s="54"/>
      <c r="B3" s="54"/>
      <c r="C3" s="54"/>
      <c r="D3" s="54"/>
      <c r="E3" s="54"/>
      <c r="F3" s="54"/>
      <c r="G3" s="54"/>
      <c r="H3" s="54"/>
      <c r="I3" s="54"/>
      <c r="J3" s="54"/>
      <c r="K3" s="54"/>
      <c r="L3" s="54"/>
      <c r="M3" s="54"/>
      <c r="N3" s="54"/>
      <c r="O3" s="54"/>
      <c r="P3" s="54"/>
      <c r="Q3" s="143"/>
      <c r="R3" s="143"/>
      <c r="S3" s="143"/>
      <c r="T3" s="143"/>
      <c r="U3" s="143"/>
      <c r="V3" s="143"/>
      <c r="W3" s="143"/>
      <c r="X3" s="143"/>
      <c r="Y3" s="54"/>
      <c r="Z3" s="54"/>
      <c r="AA3" s="54"/>
    </row>
    <row r="4" spans="1:27" ht="12.75" customHeight="1" x14ac:dyDescent="0.2">
      <c r="A4" s="54"/>
      <c r="B4" s="54"/>
      <c r="C4" s="54"/>
      <c r="D4" s="54"/>
      <c r="E4" s="54"/>
      <c r="F4" s="54"/>
      <c r="G4" s="54"/>
      <c r="H4" s="54"/>
      <c r="I4" s="54"/>
      <c r="J4" s="54"/>
      <c r="K4" s="54"/>
      <c r="L4" s="54"/>
      <c r="M4" s="54"/>
      <c r="N4" s="54"/>
      <c r="O4" s="54"/>
      <c r="P4" s="54"/>
      <c r="Q4" s="143"/>
      <c r="R4" s="143"/>
      <c r="S4" s="143"/>
      <c r="T4" s="143"/>
      <c r="U4" s="143"/>
      <c r="V4" s="143"/>
      <c r="W4" s="143"/>
      <c r="X4" s="143"/>
      <c r="Y4" s="54"/>
      <c r="Z4" s="54"/>
      <c r="AA4" s="54"/>
    </row>
    <row r="5" spans="1:27" ht="20.25" customHeight="1" x14ac:dyDescent="0.2">
      <c r="A5" s="54"/>
      <c r="B5" s="54"/>
      <c r="C5" s="54"/>
      <c r="D5" s="54"/>
      <c r="E5" s="54"/>
      <c r="F5" s="54"/>
      <c r="G5" s="54"/>
      <c r="H5" s="54"/>
      <c r="I5" s="54"/>
      <c r="J5" s="54"/>
      <c r="K5" s="54"/>
      <c r="L5" s="54"/>
      <c r="M5" s="54"/>
      <c r="N5" s="54"/>
      <c r="O5" s="54"/>
      <c r="P5" s="54"/>
      <c r="Q5" s="143"/>
      <c r="R5" s="143"/>
      <c r="S5" s="143"/>
      <c r="T5" s="143"/>
      <c r="U5" s="143"/>
      <c r="V5" s="143"/>
      <c r="W5" s="143"/>
      <c r="X5" s="143"/>
      <c r="Y5" s="54"/>
      <c r="Z5" s="54"/>
      <c r="AA5" s="54"/>
    </row>
    <row r="6" spans="1:27" ht="48.75" customHeight="1" x14ac:dyDescent="0.2">
      <c r="A6" s="54"/>
      <c r="B6" s="54"/>
      <c r="C6" s="54"/>
      <c r="D6" s="54"/>
      <c r="E6" s="54"/>
      <c r="F6" s="54"/>
      <c r="G6" s="54"/>
      <c r="H6" s="54"/>
      <c r="I6" s="54"/>
      <c r="J6" s="54"/>
      <c r="K6" s="54"/>
      <c r="L6" s="54"/>
      <c r="M6" s="54"/>
      <c r="N6" s="54"/>
      <c r="O6" s="54"/>
      <c r="P6" s="130" t="s">
        <v>481</v>
      </c>
      <c r="Q6" s="130"/>
      <c r="R6" s="130"/>
      <c r="S6" s="130"/>
      <c r="T6" s="130"/>
      <c r="U6" s="130"/>
      <c r="V6" s="130"/>
      <c r="W6" s="130"/>
      <c r="X6" s="130"/>
      <c r="Y6" s="54"/>
      <c r="Z6" s="54"/>
      <c r="AA6" s="54"/>
    </row>
    <row r="7" spans="1:27" ht="12.75" customHeight="1" x14ac:dyDescent="0.2">
      <c r="A7" s="54"/>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7" ht="12.75" customHeight="1" x14ac:dyDescent="0.25">
      <c r="A8" s="54"/>
      <c r="B8" s="54"/>
      <c r="C8" s="54"/>
      <c r="D8" s="54"/>
      <c r="E8" s="54"/>
      <c r="F8" s="54"/>
      <c r="G8" s="54"/>
      <c r="H8" s="54"/>
      <c r="I8" s="54"/>
      <c r="J8" s="54"/>
      <c r="K8" s="54"/>
      <c r="L8" s="54"/>
      <c r="M8" s="54"/>
      <c r="N8" s="54"/>
      <c r="O8" s="54"/>
      <c r="P8" s="54"/>
      <c r="Q8" s="54"/>
      <c r="R8" s="54"/>
      <c r="S8" s="54"/>
      <c r="T8" s="54"/>
      <c r="U8" s="54"/>
      <c r="V8" s="54"/>
      <c r="W8" s="112"/>
      <c r="X8" s="112" t="s">
        <v>488</v>
      </c>
      <c r="Y8" s="54"/>
      <c r="Z8" s="54"/>
      <c r="AA8" s="54"/>
    </row>
    <row r="9" spans="1:27" ht="18.75" customHeight="1" thickBot="1" x14ac:dyDescent="0.25">
      <c r="A9" s="54"/>
      <c r="B9" s="104"/>
      <c r="C9" s="104"/>
      <c r="D9" s="104"/>
      <c r="E9" s="104"/>
      <c r="F9" s="104"/>
      <c r="G9" s="104"/>
      <c r="H9" s="104"/>
      <c r="I9" s="104"/>
      <c r="J9" s="104"/>
      <c r="K9" s="104"/>
      <c r="L9" s="104"/>
      <c r="M9" s="104"/>
      <c r="N9" s="104"/>
      <c r="O9" s="104"/>
      <c r="P9" s="132" t="s">
        <v>397</v>
      </c>
      <c r="Q9" s="132" t="s">
        <v>401</v>
      </c>
      <c r="R9" s="132" t="s">
        <v>396</v>
      </c>
      <c r="S9" s="132" t="s">
        <v>395</v>
      </c>
      <c r="T9" s="132" t="s">
        <v>394</v>
      </c>
      <c r="U9" s="131" t="s">
        <v>391</v>
      </c>
      <c r="V9" s="131" t="s">
        <v>390</v>
      </c>
      <c r="W9" s="133" t="s">
        <v>393</v>
      </c>
      <c r="X9" s="134"/>
      <c r="Y9" s="54"/>
      <c r="Z9" s="54"/>
      <c r="AA9" s="54"/>
    </row>
    <row r="10" spans="1:27" ht="18" customHeight="1" x14ac:dyDescent="0.2">
      <c r="A10" s="106"/>
      <c r="B10" s="111" t="s">
        <v>472</v>
      </c>
      <c r="C10" s="111"/>
      <c r="D10" s="111" t="s">
        <v>392</v>
      </c>
      <c r="E10" s="111"/>
      <c r="F10" s="111"/>
      <c r="G10" s="111"/>
      <c r="H10" s="111"/>
      <c r="I10" s="111"/>
      <c r="J10" s="111" t="s">
        <v>391</v>
      </c>
      <c r="K10" s="111"/>
      <c r="L10" s="111"/>
      <c r="M10" s="111" t="s">
        <v>473</v>
      </c>
      <c r="N10" s="111" t="s">
        <v>473</v>
      </c>
      <c r="O10" s="111" t="s">
        <v>473</v>
      </c>
      <c r="P10" s="132"/>
      <c r="Q10" s="132"/>
      <c r="R10" s="132"/>
      <c r="S10" s="132"/>
      <c r="T10" s="132"/>
      <c r="U10" s="131"/>
      <c r="V10" s="131"/>
      <c r="W10" s="135" t="s">
        <v>389</v>
      </c>
      <c r="X10" s="136" t="s">
        <v>388</v>
      </c>
      <c r="Y10" s="171"/>
      <c r="Z10" s="171"/>
      <c r="AA10" s="54"/>
    </row>
    <row r="11" spans="1:27" ht="8.25" customHeight="1" x14ac:dyDescent="0.2">
      <c r="A11" s="54"/>
      <c r="B11" s="110"/>
      <c r="C11" s="59"/>
      <c r="D11" s="59"/>
      <c r="E11" s="59"/>
      <c r="F11" s="59"/>
      <c r="G11" s="59"/>
      <c r="H11" s="59"/>
      <c r="I11" s="59"/>
      <c r="J11" s="59"/>
      <c r="K11" s="59"/>
      <c r="L11" s="59"/>
      <c r="M11" s="59"/>
      <c r="N11" s="59"/>
      <c r="O11" s="59"/>
      <c r="P11" s="132"/>
      <c r="Q11" s="132"/>
      <c r="R11" s="132"/>
      <c r="S11" s="132"/>
      <c r="T11" s="132"/>
      <c r="U11" s="131"/>
      <c r="V11" s="131"/>
      <c r="W11" s="135"/>
      <c r="X11" s="136"/>
      <c r="Y11" s="171"/>
      <c r="Z11" s="171"/>
      <c r="AA11" s="54"/>
    </row>
    <row r="12" spans="1:27" ht="15" customHeight="1" x14ac:dyDescent="0.25">
      <c r="A12" s="56"/>
      <c r="B12" s="128" t="s">
        <v>400</v>
      </c>
      <c r="C12" s="128"/>
      <c r="D12" s="128"/>
      <c r="E12" s="128"/>
      <c r="F12" s="128"/>
      <c r="G12" s="128"/>
      <c r="H12" s="128"/>
      <c r="I12" s="128"/>
      <c r="J12" s="128"/>
      <c r="K12" s="128"/>
      <c r="L12" s="128"/>
      <c r="M12" s="128"/>
      <c r="N12" s="128"/>
      <c r="O12" s="129"/>
      <c r="P12" s="99" t="s">
        <v>400</v>
      </c>
      <c r="Q12" s="108">
        <v>555</v>
      </c>
      <c r="R12" s="98">
        <v>0</v>
      </c>
      <c r="S12" s="98">
        <v>0</v>
      </c>
      <c r="T12" s="97" t="s">
        <v>246</v>
      </c>
      <c r="U12" s="96" t="s">
        <v>246</v>
      </c>
      <c r="V12" s="95">
        <v>23269993.760000002</v>
      </c>
      <c r="W12" s="95">
        <v>19079461</v>
      </c>
      <c r="X12" s="94">
        <v>19693241</v>
      </c>
      <c r="Y12" s="161" t="s">
        <v>272</v>
      </c>
      <c r="Z12" s="162"/>
      <c r="AA12" s="55"/>
    </row>
    <row r="13" spans="1:27" ht="15" customHeight="1" x14ac:dyDescent="0.25">
      <c r="A13" s="56"/>
      <c r="B13" s="128" t="s">
        <v>387</v>
      </c>
      <c r="C13" s="128"/>
      <c r="D13" s="128"/>
      <c r="E13" s="128"/>
      <c r="F13" s="128"/>
      <c r="G13" s="128"/>
      <c r="H13" s="128"/>
      <c r="I13" s="128"/>
      <c r="J13" s="128"/>
      <c r="K13" s="128"/>
      <c r="L13" s="128"/>
      <c r="M13" s="128"/>
      <c r="N13" s="128"/>
      <c r="O13" s="129"/>
      <c r="P13" s="99" t="s">
        <v>387</v>
      </c>
      <c r="Q13" s="108">
        <v>555</v>
      </c>
      <c r="R13" s="98">
        <v>1</v>
      </c>
      <c r="S13" s="98">
        <v>0</v>
      </c>
      <c r="T13" s="97" t="s">
        <v>246</v>
      </c>
      <c r="U13" s="96" t="s">
        <v>246</v>
      </c>
      <c r="V13" s="95">
        <v>9489108.5</v>
      </c>
      <c r="W13" s="95">
        <v>9891809</v>
      </c>
      <c r="X13" s="94">
        <v>9873709</v>
      </c>
      <c r="Y13" s="161" t="s">
        <v>272</v>
      </c>
      <c r="Z13" s="162"/>
      <c r="AA13" s="55"/>
    </row>
    <row r="14" spans="1:27" ht="43.5" customHeight="1" x14ac:dyDescent="0.25">
      <c r="A14" s="56"/>
      <c r="B14" s="128" t="s">
        <v>386</v>
      </c>
      <c r="C14" s="128"/>
      <c r="D14" s="128"/>
      <c r="E14" s="128"/>
      <c r="F14" s="128"/>
      <c r="G14" s="128"/>
      <c r="H14" s="128"/>
      <c r="I14" s="128"/>
      <c r="J14" s="128"/>
      <c r="K14" s="128"/>
      <c r="L14" s="128"/>
      <c r="M14" s="128"/>
      <c r="N14" s="128"/>
      <c r="O14" s="129"/>
      <c r="P14" s="99" t="s">
        <v>386</v>
      </c>
      <c r="Q14" s="108">
        <v>555</v>
      </c>
      <c r="R14" s="98">
        <v>1</v>
      </c>
      <c r="S14" s="98">
        <v>2</v>
      </c>
      <c r="T14" s="97" t="s">
        <v>246</v>
      </c>
      <c r="U14" s="96" t="s">
        <v>246</v>
      </c>
      <c r="V14" s="95">
        <v>1088109</v>
      </c>
      <c r="W14" s="95">
        <v>1088109</v>
      </c>
      <c r="X14" s="94">
        <v>1088109</v>
      </c>
      <c r="Y14" s="161" t="s">
        <v>382</v>
      </c>
      <c r="Z14" s="162"/>
      <c r="AA14" s="55"/>
    </row>
    <row r="15" spans="1:27" ht="29.25" customHeight="1" x14ac:dyDescent="0.25">
      <c r="A15" s="56"/>
      <c r="B15" s="109"/>
      <c r="C15" s="57"/>
      <c r="D15" s="58"/>
      <c r="E15" s="126" t="s">
        <v>262</v>
      </c>
      <c r="F15" s="126"/>
      <c r="G15" s="126"/>
      <c r="H15" s="126"/>
      <c r="I15" s="126"/>
      <c r="J15" s="126"/>
      <c r="K15" s="126"/>
      <c r="L15" s="126"/>
      <c r="M15" s="126"/>
      <c r="N15" s="126"/>
      <c r="O15" s="127"/>
      <c r="P15" s="99" t="s">
        <v>261</v>
      </c>
      <c r="Q15" s="108">
        <v>555</v>
      </c>
      <c r="R15" s="98">
        <v>1</v>
      </c>
      <c r="S15" s="98">
        <v>2</v>
      </c>
      <c r="T15" s="97" t="s">
        <v>260</v>
      </c>
      <c r="U15" s="96" t="s">
        <v>246</v>
      </c>
      <c r="V15" s="95">
        <v>1088109</v>
      </c>
      <c r="W15" s="95">
        <v>1088109</v>
      </c>
      <c r="X15" s="94">
        <v>1088109</v>
      </c>
      <c r="Y15" s="161" t="s">
        <v>382</v>
      </c>
      <c r="Z15" s="162"/>
      <c r="AA15" s="55"/>
    </row>
    <row r="16" spans="1:27" ht="29.25" customHeight="1" x14ac:dyDescent="0.25">
      <c r="A16" s="56"/>
      <c r="B16" s="109"/>
      <c r="C16" s="57"/>
      <c r="D16" s="57"/>
      <c r="E16" s="116"/>
      <c r="F16" s="116"/>
      <c r="G16" s="116"/>
      <c r="H16" s="117"/>
      <c r="I16" s="124" t="s">
        <v>385</v>
      </c>
      <c r="J16" s="124"/>
      <c r="K16" s="124"/>
      <c r="L16" s="124"/>
      <c r="M16" s="124"/>
      <c r="N16" s="124"/>
      <c r="O16" s="125"/>
      <c r="P16" s="99" t="s">
        <v>384</v>
      </c>
      <c r="Q16" s="108">
        <v>555</v>
      </c>
      <c r="R16" s="98">
        <v>1</v>
      </c>
      <c r="S16" s="98">
        <v>2</v>
      </c>
      <c r="T16" s="97" t="s">
        <v>383</v>
      </c>
      <c r="U16" s="96" t="s">
        <v>246</v>
      </c>
      <c r="V16" s="95">
        <v>1088109</v>
      </c>
      <c r="W16" s="95">
        <v>1088109</v>
      </c>
      <c r="X16" s="94">
        <v>1088109</v>
      </c>
      <c r="Y16" s="161" t="s">
        <v>382</v>
      </c>
      <c r="Z16" s="162"/>
      <c r="AA16" s="55"/>
    </row>
    <row r="17" spans="1:27" ht="72" customHeight="1" x14ac:dyDescent="0.25">
      <c r="A17" s="56"/>
      <c r="B17" s="122">
        <v>100</v>
      </c>
      <c r="C17" s="122"/>
      <c r="D17" s="122"/>
      <c r="E17" s="122"/>
      <c r="F17" s="122"/>
      <c r="G17" s="122"/>
      <c r="H17" s="122"/>
      <c r="I17" s="122"/>
      <c r="J17" s="122"/>
      <c r="K17" s="122"/>
      <c r="L17" s="122"/>
      <c r="M17" s="122"/>
      <c r="N17" s="122"/>
      <c r="O17" s="123"/>
      <c r="P17" s="93" t="s">
        <v>257</v>
      </c>
      <c r="Q17" s="107">
        <v>555</v>
      </c>
      <c r="R17" s="92">
        <v>1</v>
      </c>
      <c r="S17" s="92">
        <v>2</v>
      </c>
      <c r="T17" s="113" t="s">
        <v>383</v>
      </c>
      <c r="U17" s="114">
        <v>100</v>
      </c>
      <c r="V17" s="91">
        <v>1088109</v>
      </c>
      <c r="W17" s="91">
        <v>1088109</v>
      </c>
      <c r="X17" s="90">
        <v>1088109</v>
      </c>
      <c r="Y17" s="161" t="s">
        <v>382</v>
      </c>
      <c r="Z17" s="162"/>
      <c r="AA17" s="55"/>
    </row>
    <row r="18" spans="1:27" ht="29.25" customHeight="1" x14ac:dyDescent="0.25">
      <c r="A18" s="56"/>
      <c r="B18" s="122">
        <v>100</v>
      </c>
      <c r="C18" s="122"/>
      <c r="D18" s="122"/>
      <c r="E18" s="122"/>
      <c r="F18" s="122"/>
      <c r="G18" s="122"/>
      <c r="H18" s="122"/>
      <c r="I18" s="122"/>
      <c r="J18" s="122"/>
      <c r="K18" s="122"/>
      <c r="L18" s="122"/>
      <c r="M18" s="122"/>
      <c r="N18" s="122"/>
      <c r="O18" s="123"/>
      <c r="P18" s="93" t="s">
        <v>354</v>
      </c>
      <c r="Q18" s="107">
        <v>555</v>
      </c>
      <c r="R18" s="92">
        <v>1</v>
      </c>
      <c r="S18" s="92">
        <v>2</v>
      </c>
      <c r="T18" s="113" t="s">
        <v>383</v>
      </c>
      <c r="U18" s="114">
        <v>120</v>
      </c>
      <c r="V18" s="91">
        <v>1088109</v>
      </c>
      <c r="W18" s="91">
        <v>1088109</v>
      </c>
      <c r="X18" s="90">
        <v>1088109</v>
      </c>
      <c r="Y18" s="161" t="s">
        <v>382</v>
      </c>
      <c r="Z18" s="162"/>
      <c r="AA18" s="55"/>
    </row>
    <row r="19" spans="1:27" ht="72" customHeight="1" x14ac:dyDescent="0.25">
      <c r="A19" s="56"/>
      <c r="B19" s="128" t="s">
        <v>381</v>
      </c>
      <c r="C19" s="128"/>
      <c r="D19" s="128"/>
      <c r="E19" s="128"/>
      <c r="F19" s="128"/>
      <c r="G19" s="128"/>
      <c r="H19" s="128"/>
      <c r="I19" s="128"/>
      <c r="J19" s="128"/>
      <c r="K19" s="128"/>
      <c r="L19" s="128"/>
      <c r="M19" s="128"/>
      <c r="N19" s="128"/>
      <c r="O19" s="129"/>
      <c r="P19" s="99" t="s">
        <v>381</v>
      </c>
      <c r="Q19" s="108">
        <v>555</v>
      </c>
      <c r="R19" s="98">
        <v>1</v>
      </c>
      <c r="S19" s="98">
        <v>4</v>
      </c>
      <c r="T19" s="97" t="s">
        <v>246</v>
      </c>
      <c r="U19" s="96" t="s">
        <v>246</v>
      </c>
      <c r="V19" s="95">
        <v>8003540.5</v>
      </c>
      <c r="W19" s="95">
        <v>8471800</v>
      </c>
      <c r="X19" s="94">
        <v>8443700</v>
      </c>
      <c r="Y19" s="161" t="s">
        <v>272</v>
      </c>
      <c r="Z19" s="162"/>
      <c r="AA19" s="55"/>
    </row>
    <row r="20" spans="1:27" ht="29.25" customHeight="1" x14ac:dyDescent="0.25">
      <c r="A20" s="56"/>
      <c r="B20" s="109"/>
      <c r="C20" s="57"/>
      <c r="D20" s="58"/>
      <c r="E20" s="126" t="s">
        <v>262</v>
      </c>
      <c r="F20" s="126"/>
      <c r="G20" s="126"/>
      <c r="H20" s="126"/>
      <c r="I20" s="126"/>
      <c r="J20" s="126"/>
      <c r="K20" s="126"/>
      <c r="L20" s="126"/>
      <c r="M20" s="126"/>
      <c r="N20" s="126"/>
      <c r="O20" s="127"/>
      <c r="P20" s="99" t="s">
        <v>261</v>
      </c>
      <c r="Q20" s="108">
        <v>555</v>
      </c>
      <c r="R20" s="98">
        <v>1</v>
      </c>
      <c r="S20" s="98">
        <v>4</v>
      </c>
      <c r="T20" s="97" t="s">
        <v>260</v>
      </c>
      <c r="U20" s="96" t="s">
        <v>246</v>
      </c>
      <c r="V20" s="95">
        <v>8003540.5</v>
      </c>
      <c r="W20" s="95">
        <v>8471800</v>
      </c>
      <c r="X20" s="94">
        <v>8443700</v>
      </c>
      <c r="Y20" s="161" t="s">
        <v>272</v>
      </c>
      <c r="Z20" s="162"/>
      <c r="AA20" s="55"/>
    </row>
    <row r="21" spans="1:27" ht="29.25" customHeight="1" x14ac:dyDescent="0.25">
      <c r="A21" s="56"/>
      <c r="B21" s="109"/>
      <c r="C21" s="57"/>
      <c r="D21" s="57"/>
      <c r="E21" s="116"/>
      <c r="F21" s="116"/>
      <c r="G21" s="116"/>
      <c r="H21" s="117"/>
      <c r="I21" s="124" t="s">
        <v>380</v>
      </c>
      <c r="J21" s="124"/>
      <c r="K21" s="124"/>
      <c r="L21" s="124"/>
      <c r="M21" s="124"/>
      <c r="N21" s="124"/>
      <c r="O21" s="125"/>
      <c r="P21" s="99" t="s">
        <v>379</v>
      </c>
      <c r="Q21" s="108">
        <v>555</v>
      </c>
      <c r="R21" s="98">
        <v>1</v>
      </c>
      <c r="S21" s="98">
        <v>4</v>
      </c>
      <c r="T21" s="97" t="s">
        <v>378</v>
      </c>
      <c r="U21" s="96" t="s">
        <v>246</v>
      </c>
      <c r="V21" s="95">
        <v>4701981.5999999996</v>
      </c>
      <c r="W21" s="95">
        <v>5257400</v>
      </c>
      <c r="X21" s="94">
        <v>5622800</v>
      </c>
      <c r="Y21" s="161" t="s">
        <v>265</v>
      </c>
      <c r="Z21" s="162"/>
      <c r="AA21" s="55"/>
    </row>
    <row r="22" spans="1:27" ht="72" customHeight="1" x14ac:dyDescent="0.25">
      <c r="A22" s="56"/>
      <c r="B22" s="122">
        <v>100</v>
      </c>
      <c r="C22" s="122"/>
      <c r="D22" s="122"/>
      <c r="E22" s="122"/>
      <c r="F22" s="122"/>
      <c r="G22" s="122"/>
      <c r="H22" s="122"/>
      <c r="I22" s="122"/>
      <c r="J22" s="122"/>
      <c r="K22" s="122"/>
      <c r="L22" s="122"/>
      <c r="M22" s="122"/>
      <c r="N22" s="122"/>
      <c r="O22" s="123"/>
      <c r="P22" s="93" t="s">
        <v>257</v>
      </c>
      <c r="Q22" s="107">
        <v>555</v>
      </c>
      <c r="R22" s="92">
        <v>1</v>
      </c>
      <c r="S22" s="92">
        <v>4</v>
      </c>
      <c r="T22" s="113" t="s">
        <v>378</v>
      </c>
      <c r="U22" s="114">
        <v>100</v>
      </c>
      <c r="V22" s="91">
        <v>4701981.5999999996</v>
      </c>
      <c r="W22" s="91">
        <v>5257400</v>
      </c>
      <c r="X22" s="90">
        <v>5622800</v>
      </c>
      <c r="Y22" s="161" t="s">
        <v>265</v>
      </c>
      <c r="Z22" s="162"/>
      <c r="AA22" s="55"/>
    </row>
    <row r="23" spans="1:27" ht="29.25" customHeight="1" x14ac:dyDescent="0.25">
      <c r="A23" s="56"/>
      <c r="B23" s="122">
        <v>100</v>
      </c>
      <c r="C23" s="122"/>
      <c r="D23" s="122"/>
      <c r="E23" s="122"/>
      <c r="F23" s="122"/>
      <c r="G23" s="122"/>
      <c r="H23" s="122"/>
      <c r="I23" s="122"/>
      <c r="J23" s="122"/>
      <c r="K23" s="122"/>
      <c r="L23" s="122"/>
      <c r="M23" s="122"/>
      <c r="N23" s="122"/>
      <c r="O23" s="123"/>
      <c r="P23" s="93" t="s">
        <v>354</v>
      </c>
      <c r="Q23" s="107">
        <v>555</v>
      </c>
      <c r="R23" s="92">
        <v>1</v>
      </c>
      <c r="S23" s="92">
        <v>4</v>
      </c>
      <c r="T23" s="113" t="s">
        <v>378</v>
      </c>
      <c r="U23" s="114">
        <v>120</v>
      </c>
      <c r="V23" s="91">
        <v>4701981.5999999996</v>
      </c>
      <c r="W23" s="91">
        <v>5257400</v>
      </c>
      <c r="X23" s="90">
        <v>5622800</v>
      </c>
      <c r="Y23" s="161" t="s">
        <v>265</v>
      </c>
      <c r="Z23" s="162"/>
      <c r="AA23" s="55"/>
    </row>
    <row r="24" spans="1:27" ht="29.25" customHeight="1" x14ac:dyDescent="0.25">
      <c r="A24" s="56"/>
      <c r="B24" s="109"/>
      <c r="C24" s="57"/>
      <c r="D24" s="57"/>
      <c r="E24" s="116"/>
      <c r="F24" s="116"/>
      <c r="G24" s="116"/>
      <c r="H24" s="117"/>
      <c r="I24" s="124" t="s">
        <v>268</v>
      </c>
      <c r="J24" s="124"/>
      <c r="K24" s="124"/>
      <c r="L24" s="124"/>
      <c r="M24" s="124"/>
      <c r="N24" s="124"/>
      <c r="O24" s="125"/>
      <c r="P24" s="99" t="s">
        <v>267</v>
      </c>
      <c r="Q24" s="108">
        <v>555</v>
      </c>
      <c r="R24" s="98">
        <v>1</v>
      </c>
      <c r="S24" s="98">
        <v>4</v>
      </c>
      <c r="T24" s="97" t="s">
        <v>266</v>
      </c>
      <c r="U24" s="96" t="s">
        <v>246</v>
      </c>
      <c r="V24" s="95">
        <v>3301458.9</v>
      </c>
      <c r="W24" s="95">
        <v>3214300</v>
      </c>
      <c r="X24" s="94">
        <v>2820800</v>
      </c>
      <c r="Y24" s="161" t="s">
        <v>265</v>
      </c>
      <c r="Z24" s="162"/>
      <c r="AA24" s="55"/>
    </row>
    <row r="25" spans="1:27" ht="29.25" customHeight="1" x14ac:dyDescent="0.25">
      <c r="A25" s="56"/>
      <c r="B25" s="122">
        <v>200</v>
      </c>
      <c r="C25" s="122"/>
      <c r="D25" s="122"/>
      <c r="E25" s="122"/>
      <c r="F25" s="122"/>
      <c r="G25" s="122"/>
      <c r="H25" s="122"/>
      <c r="I25" s="122"/>
      <c r="J25" s="122"/>
      <c r="K25" s="122"/>
      <c r="L25" s="122"/>
      <c r="M25" s="122"/>
      <c r="N25" s="122"/>
      <c r="O25" s="123"/>
      <c r="P25" s="93" t="s">
        <v>255</v>
      </c>
      <c r="Q25" s="107">
        <v>555</v>
      </c>
      <c r="R25" s="92">
        <v>1</v>
      </c>
      <c r="S25" s="92">
        <v>4</v>
      </c>
      <c r="T25" s="113" t="s">
        <v>266</v>
      </c>
      <c r="U25" s="114">
        <v>200</v>
      </c>
      <c r="V25" s="91">
        <v>3217549.32</v>
      </c>
      <c r="W25" s="91">
        <v>3204300</v>
      </c>
      <c r="X25" s="90">
        <v>2810800</v>
      </c>
      <c r="Y25" s="161" t="s">
        <v>265</v>
      </c>
      <c r="Z25" s="162"/>
      <c r="AA25" s="55"/>
    </row>
    <row r="26" spans="1:27" ht="43.5" customHeight="1" x14ac:dyDescent="0.25">
      <c r="A26" s="56"/>
      <c r="B26" s="122">
        <v>200</v>
      </c>
      <c r="C26" s="122"/>
      <c r="D26" s="122"/>
      <c r="E26" s="122"/>
      <c r="F26" s="122"/>
      <c r="G26" s="122"/>
      <c r="H26" s="122"/>
      <c r="I26" s="122"/>
      <c r="J26" s="122"/>
      <c r="K26" s="122"/>
      <c r="L26" s="122"/>
      <c r="M26" s="122"/>
      <c r="N26" s="122"/>
      <c r="O26" s="123"/>
      <c r="P26" s="93" t="s">
        <v>254</v>
      </c>
      <c r="Q26" s="107">
        <v>555</v>
      </c>
      <c r="R26" s="92">
        <v>1</v>
      </c>
      <c r="S26" s="92">
        <v>4</v>
      </c>
      <c r="T26" s="113" t="s">
        <v>266</v>
      </c>
      <c r="U26" s="114">
        <v>240</v>
      </c>
      <c r="V26" s="91">
        <v>3217549.32</v>
      </c>
      <c r="W26" s="91">
        <v>3204300</v>
      </c>
      <c r="X26" s="90">
        <v>2810800</v>
      </c>
      <c r="Y26" s="161" t="s">
        <v>265</v>
      </c>
      <c r="Z26" s="162"/>
      <c r="AA26" s="55"/>
    </row>
    <row r="27" spans="1:27" ht="15" customHeight="1" x14ac:dyDescent="0.25">
      <c r="A27" s="56"/>
      <c r="B27" s="122">
        <v>800</v>
      </c>
      <c r="C27" s="122"/>
      <c r="D27" s="122"/>
      <c r="E27" s="122"/>
      <c r="F27" s="122"/>
      <c r="G27" s="122"/>
      <c r="H27" s="122"/>
      <c r="I27" s="122"/>
      <c r="J27" s="122"/>
      <c r="K27" s="122"/>
      <c r="L27" s="122"/>
      <c r="M27" s="122"/>
      <c r="N27" s="122"/>
      <c r="O27" s="123"/>
      <c r="P27" s="93" t="s">
        <v>319</v>
      </c>
      <c r="Q27" s="107">
        <v>555</v>
      </c>
      <c r="R27" s="92">
        <v>1</v>
      </c>
      <c r="S27" s="92">
        <v>4</v>
      </c>
      <c r="T27" s="113" t="s">
        <v>266</v>
      </c>
      <c r="U27" s="114">
        <v>800</v>
      </c>
      <c r="V27" s="91">
        <v>83909.58</v>
      </c>
      <c r="W27" s="91">
        <v>10000</v>
      </c>
      <c r="X27" s="90">
        <v>10000</v>
      </c>
      <c r="Y27" s="161" t="s">
        <v>265</v>
      </c>
      <c r="Z27" s="162"/>
      <c r="AA27" s="55"/>
    </row>
    <row r="28" spans="1:27" ht="15" customHeight="1" x14ac:dyDescent="0.25">
      <c r="A28" s="56"/>
      <c r="B28" s="122">
        <v>800</v>
      </c>
      <c r="C28" s="122"/>
      <c r="D28" s="122"/>
      <c r="E28" s="122"/>
      <c r="F28" s="122"/>
      <c r="G28" s="122"/>
      <c r="H28" s="122"/>
      <c r="I28" s="122"/>
      <c r="J28" s="122"/>
      <c r="K28" s="122"/>
      <c r="L28" s="122"/>
      <c r="M28" s="122"/>
      <c r="N28" s="122"/>
      <c r="O28" s="123"/>
      <c r="P28" s="93" t="s">
        <v>480</v>
      </c>
      <c r="Q28" s="107">
        <v>555</v>
      </c>
      <c r="R28" s="92">
        <v>1</v>
      </c>
      <c r="S28" s="92">
        <v>4</v>
      </c>
      <c r="T28" s="113" t="s">
        <v>266</v>
      </c>
      <c r="U28" s="114">
        <v>830</v>
      </c>
      <c r="V28" s="91">
        <v>23506</v>
      </c>
      <c r="W28" s="91">
        <v>0</v>
      </c>
      <c r="X28" s="90">
        <v>0</v>
      </c>
      <c r="Y28" s="161" t="s">
        <v>265</v>
      </c>
      <c r="Z28" s="162"/>
      <c r="AA28" s="55"/>
    </row>
    <row r="29" spans="1:27" ht="15" customHeight="1" x14ac:dyDescent="0.25">
      <c r="A29" s="56"/>
      <c r="B29" s="122">
        <v>800</v>
      </c>
      <c r="C29" s="122"/>
      <c r="D29" s="122"/>
      <c r="E29" s="122"/>
      <c r="F29" s="122"/>
      <c r="G29" s="122"/>
      <c r="H29" s="122"/>
      <c r="I29" s="122"/>
      <c r="J29" s="122"/>
      <c r="K29" s="122"/>
      <c r="L29" s="122"/>
      <c r="M29" s="122"/>
      <c r="N29" s="122"/>
      <c r="O29" s="123"/>
      <c r="P29" s="93" t="s">
        <v>318</v>
      </c>
      <c r="Q29" s="107">
        <v>555</v>
      </c>
      <c r="R29" s="92">
        <v>1</v>
      </c>
      <c r="S29" s="92">
        <v>4</v>
      </c>
      <c r="T29" s="113" t="s">
        <v>266</v>
      </c>
      <c r="U29" s="114">
        <v>850</v>
      </c>
      <c r="V29" s="91">
        <v>60403.58</v>
      </c>
      <c r="W29" s="91">
        <v>10000</v>
      </c>
      <c r="X29" s="90">
        <v>10000</v>
      </c>
      <c r="Y29" s="161" t="s">
        <v>265</v>
      </c>
      <c r="Z29" s="162"/>
      <c r="AA29" s="55"/>
    </row>
    <row r="30" spans="1:27" ht="29.25" customHeight="1" x14ac:dyDescent="0.25">
      <c r="A30" s="56"/>
      <c r="B30" s="109"/>
      <c r="C30" s="57"/>
      <c r="D30" s="57"/>
      <c r="E30" s="116"/>
      <c r="F30" s="116"/>
      <c r="G30" s="116"/>
      <c r="H30" s="117"/>
      <c r="I30" s="124" t="s">
        <v>377</v>
      </c>
      <c r="J30" s="124"/>
      <c r="K30" s="124"/>
      <c r="L30" s="124"/>
      <c r="M30" s="124"/>
      <c r="N30" s="124"/>
      <c r="O30" s="125"/>
      <c r="P30" s="99" t="s">
        <v>376</v>
      </c>
      <c r="Q30" s="108">
        <v>555</v>
      </c>
      <c r="R30" s="98">
        <v>1</v>
      </c>
      <c r="S30" s="98">
        <v>4</v>
      </c>
      <c r="T30" s="97" t="s">
        <v>375</v>
      </c>
      <c r="U30" s="96" t="s">
        <v>246</v>
      </c>
      <c r="V30" s="95">
        <v>100</v>
      </c>
      <c r="W30" s="95">
        <v>100</v>
      </c>
      <c r="X30" s="94">
        <v>100</v>
      </c>
      <c r="Y30" s="161" t="s">
        <v>301</v>
      </c>
      <c r="Z30" s="162"/>
      <c r="AA30" s="55"/>
    </row>
    <row r="31" spans="1:27" ht="29.25" customHeight="1" x14ac:dyDescent="0.25">
      <c r="A31" s="56"/>
      <c r="B31" s="122">
        <v>200</v>
      </c>
      <c r="C31" s="122"/>
      <c r="D31" s="122"/>
      <c r="E31" s="122"/>
      <c r="F31" s="122"/>
      <c r="G31" s="122"/>
      <c r="H31" s="122"/>
      <c r="I31" s="122"/>
      <c r="J31" s="122"/>
      <c r="K31" s="122"/>
      <c r="L31" s="122"/>
      <c r="M31" s="122"/>
      <c r="N31" s="122"/>
      <c r="O31" s="123"/>
      <c r="P31" s="93" t="s">
        <v>255</v>
      </c>
      <c r="Q31" s="107">
        <v>555</v>
      </c>
      <c r="R31" s="92">
        <v>1</v>
      </c>
      <c r="S31" s="92">
        <v>4</v>
      </c>
      <c r="T31" s="113" t="s">
        <v>375</v>
      </c>
      <c r="U31" s="114">
        <v>200</v>
      </c>
      <c r="V31" s="91">
        <v>100</v>
      </c>
      <c r="W31" s="91">
        <v>100</v>
      </c>
      <c r="X31" s="90">
        <v>100</v>
      </c>
      <c r="Y31" s="161" t="s">
        <v>301</v>
      </c>
      <c r="Z31" s="162"/>
      <c r="AA31" s="55"/>
    </row>
    <row r="32" spans="1:27" ht="43.5" customHeight="1" x14ac:dyDescent="0.25">
      <c r="A32" s="56"/>
      <c r="B32" s="122">
        <v>200</v>
      </c>
      <c r="C32" s="122"/>
      <c r="D32" s="122"/>
      <c r="E32" s="122"/>
      <c r="F32" s="122"/>
      <c r="G32" s="122"/>
      <c r="H32" s="122"/>
      <c r="I32" s="122"/>
      <c r="J32" s="122"/>
      <c r="K32" s="122"/>
      <c r="L32" s="122"/>
      <c r="M32" s="122"/>
      <c r="N32" s="122"/>
      <c r="O32" s="123"/>
      <c r="P32" s="93" t="s">
        <v>254</v>
      </c>
      <c r="Q32" s="107">
        <v>555</v>
      </c>
      <c r="R32" s="92">
        <v>1</v>
      </c>
      <c r="S32" s="92">
        <v>4</v>
      </c>
      <c r="T32" s="113" t="s">
        <v>375</v>
      </c>
      <c r="U32" s="114">
        <v>240</v>
      </c>
      <c r="V32" s="91">
        <v>100</v>
      </c>
      <c r="W32" s="91">
        <v>100</v>
      </c>
      <c r="X32" s="90">
        <v>100</v>
      </c>
      <c r="Y32" s="161" t="s">
        <v>301</v>
      </c>
      <c r="Z32" s="162"/>
      <c r="AA32" s="55"/>
    </row>
    <row r="33" spans="1:27" ht="43.5" customHeight="1" x14ac:dyDescent="0.25">
      <c r="A33" s="56"/>
      <c r="B33" s="128" t="s">
        <v>374</v>
      </c>
      <c r="C33" s="128"/>
      <c r="D33" s="128"/>
      <c r="E33" s="128"/>
      <c r="F33" s="128"/>
      <c r="G33" s="128"/>
      <c r="H33" s="128"/>
      <c r="I33" s="128"/>
      <c r="J33" s="128"/>
      <c r="K33" s="128"/>
      <c r="L33" s="128"/>
      <c r="M33" s="128"/>
      <c r="N33" s="128"/>
      <c r="O33" s="129"/>
      <c r="P33" s="99" t="s">
        <v>374</v>
      </c>
      <c r="Q33" s="108">
        <v>555</v>
      </c>
      <c r="R33" s="98">
        <v>1</v>
      </c>
      <c r="S33" s="98">
        <v>6</v>
      </c>
      <c r="T33" s="97" t="s">
        <v>246</v>
      </c>
      <c r="U33" s="96" t="s">
        <v>246</v>
      </c>
      <c r="V33" s="95">
        <v>155900</v>
      </c>
      <c r="W33" s="95">
        <v>155900</v>
      </c>
      <c r="X33" s="94">
        <v>155900</v>
      </c>
      <c r="Y33" s="161" t="s">
        <v>281</v>
      </c>
      <c r="Z33" s="162"/>
      <c r="AA33" s="55"/>
    </row>
    <row r="34" spans="1:27" ht="29.25" customHeight="1" x14ac:dyDescent="0.25">
      <c r="A34" s="56"/>
      <c r="B34" s="109"/>
      <c r="C34" s="57"/>
      <c r="D34" s="58"/>
      <c r="E34" s="126" t="s">
        <v>262</v>
      </c>
      <c r="F34" s="126"/>
      <c r="G34" s="126"/>
      <c r="H34" s="126"/>
      <c r="I34" s="126"/>
      <c r="J34" s="126"/>
      <c r="K34" s="126"/>
      <c r="L34" s="126"/>
      <c r="M34" s="126"/>
      <c r="N34" s="126"/>
      <c r="O34" s="127"/>
      <c r="P34" s="99" t="s">
        <v>261</v>
      </c>
      <c r="Q34" s="108">
        <v>555</v>
      </c>
      <c r="R34" s="98">
        <v>1</v>
      </c>
      <c r="S34" s="98">
        <v>6</v>
      </c>
      <c r="T34" s="97" t="s">
        <v>260</v>
      </c>
      <c r="U34" s="96" t="s">
        <v>246</v>
      </c>
      <c r="V34" s="95">
        <v>155900</v>
      </c>
      <c r="W34" s="95">
        <v>155900</v>
      </c>
      <c r="X34" s="94">
        <v>155900</v>
      </c>
      <c r="Y34" s="161" t="s">
        <v>281</v>
      </c>
      <c r="Z34" s="162"/>
      <c r="AA34" s="55"/>
    </row>
    <row r="35" spans="1:27" ht="43.5" customHeight="1" x14ac:dyDescent="0.25">
      <c r="A35" s="56"/>
      <c r="B35" s="109"/>
      <c r="C35" s="57"/>
      <c r="D35" s="57"/>
      <c r="E35" s="116"/>
      <c r="F35" s="116"/>
      <c r="G35" s="117"/>
      <c r="H35" s="126" t="s">
        <v>373</v>
      </c>
      <c r="I35" s="126"/>
      <c r="J35" s="126"/>
      <c r="K35" s="126"/>
      <c r="L35" s="126"/>
      <c r="M35" s="126"/>
      <c r="N35" s="126"/>
      <c r="O35" s="127"/>
      <c r="P35" s="99" t="s">
        <v>372</v>
      </c>
      <c r="Q35" s="108">
        <v>555</v>
      </c>
      <c r="R35" s="98">
        <v>1</v>
      </c>
      <c r="S35" s="98">
        <v>6</v>
      </c>
      <c r="T35" s="97" t="s">
        <v>371</v>
      </c>
      <c r="U35" s="96" t="s">
        <v>246</v>
      </c>
      <c r="V35" s="95">
        <v>155900</v>
      </c>
      <c r="W35" s="95">
        <v>155900</v>
      </c>
      <c r="X35" s="94">
        <v>155900</v>
      </c>
      <c r="Y35" s="161" t="s">
        <v>281</v>
      </c>
      <c r="Z35" s="162"/>
      <c r="AA35" s="55"/>
    </row>
    <row r="36" spans="1:27" ht="57.75" customHeight="1" x14ac:dyDescent="0.25">
      <c r="A36" s="56"/>
      <c r="B36" s="109"/>
      <c r="C36" s="57"/>
      <c r="D36" s="57"/>
      <c r="E36" s="116"/>
      <c r="F36" s="116"/>
      <c r="G36" s="116"/>
      <c r="H36" s="117"/>
      <c r="I36" s="124" t="s">
        <v>370</v>
      </c>
      <c r="J36" s="124"/>
      <c r="K36" s="124"/>
      <c r="L36" s="124"/>
      <c r="M36" s="124"/>
      <c r="N36" s="124"/>
      <c r="O36" s="125"/>
      <c r="P36" s="99" t="s">
        <v>369</v>
      </c>
      <c r="Q36" s="108">
        <v>555</v>
      </c>
      <c r="R36" s="98">
        <v>1</v>
      </c>
      <c r="S36" s="98">
        <v>6</v>
      </c>
      <c r="T36" s="97" t="s">
        <v>368</v>
      </c>
      <c r="U36" s="96" t="s">
        <v>246</v>
      </c>
      <c r="V36" s="95">
        <v>155900</v>
      </c>
      <c r="W36" s="95">
        <v>155900</v>
      </c>
      <c r="X36" s="94">
        <v>155900</v>
      </c>
      <c r="Y36" s="161" t="s">
        <v>281</v>
      </c>
      <c r="Z36" s="162"/>
      <c r="AA36" s="55"/>
    </row>
    <row r="37" spans="1:27" ht="15" customHeight="1" x14ac:dyDescent="0.25">
      <c r="A37" s="56"/>
      <c r="B37" s="122">
        <v>500</v>
      </c>
      <c r="C37" s="122"/>
      <c r="D37" s="122"/>
      <c r="E37" s="122"/>
      <c r="F37" s="122"/>
      <c r="G37" s="122"/>
      <c r="H37" s="122"/>
      <c r="I37" s="122"/>
      <c r="J37" s="122"/>
      <c r="K37" s="122"/>
      <c r="L37" s="122"/>
      <c r="M37" s="122"/>
      <c r="N37" s="122"/>
      <c r="O37" s="123"/>
      <c r="P37" s="93" t="s">
        <v>284</v>
      </c>
      <c r="Q37" s="107">
        <v>555</v>
      </c>
      <c r="R37" s="92">
        <v>1</v>
      </c>
      <c r="S37" s="92">
        <v>6</v>
      </c>
      <c r="T37" s="113" t="s">
        <v>368</v>
      </c>
      <c r="U37" s="114">
        <v>500</v>
      </c>
      <c r="V37" s="91">
        <v>155900</v>
      </c>
      <c r="W37" s="91">
        <v>155900</v>
      </c>
      <c r="X37" s="90">
        <v>155900</v>
      </c>
      <c r="Y37" s="161" t="s">
        <v>281</v>
      </c>
      <c r="Z37" s="162"/>
      <c r="AA37" s="55"/>
    </row>
    <row r="38" spans="1:27" ht="15" customHeight="1" x14ac:dyDescent="0.25">
      <c r="A38" s="56"/>
      <c r="B38" s="122">
        <v>500</v>
      </c>
      <c r="C38" s="122"/>
      <c r="D38" s="122"/>
      <c r="E38" s="122"/>
      <c r="F38" s="122"/>
      <c r="G38" s="122"/>
      <c r="H38" s="122"/>
      <c r="I38" s="122"/>
      <c r="J38" s="122"/>
      <c r="K38" s="122"/>
      <c r="L38" s="122"/>
      <c r="M38" s="122"/>
      <c r="N38" s="122"/>
      <c r="O38" s="123"/>
      <c r="P38" s="93" t="s">
        <v>283</v>
      </c>
      <c r="Q38" s="107">
        <v>555</v>
      </c>
      <c r="R38" s="92">
        <v>1</v>
      </c>
      <c r="S38" s="92">
        <v>6</v>
      </c>
      <c r="T38" s="113" t="s">
        <v>368</v>
      </c>
      <c r="U38" s="114">
        <v>540</v>
      </c>
      <c r="V38" s="91">
        <v>155900</v>
      </c>
      <c r="W38" s="91">
        <v>155900</v>
      </c>
      <c r="X38" s="90">
        <v>155900</v>
      </c>
      <c r="Y38" s="161" t="s">
        <v>281</v>
      </c>
      <c r="Z38" s="162"/>
      <c r="AA38" s="55"/>
    </row>
    <row r="39" spans="1:27" ht="15" customHeight="1" x14ac:dyDescent="0.25">
      <c r="A39" s="56"/>
      <c r="B39" s="128" t="s">
        <v>367</v>
      </c>
      <c r="C39" s="128"/>
      <c r="D39" s="128"/>
      <c r="E39" s="128"/>
      <c r="F39" s="128"/>
      <c r="G39" s="128"/>
      <c r="H39" s="128"/>
      <c r="I39" s="128"/>
      <c r="J39" s="128"/>
      <c r="K39" s="128"/>
      <c r="L39" s="128"/>
      <c r="M39" s="128"/>
      <c r="N39" s="128"/>
      <c r="O39" s="129"/>
      <c r="P39" s="99" t="s">
        <v>367</v>
      </c>
      <c r="Q39" s="108">
        <v>555</v>
      </c>
      <c r="R39" s="98">
        <v>1</v>
      </c>
      <c r="S39" s="98">
        <v>11</v>
      </c>
      <c r="T39" s="97" t="s">
        <v>246</v>
      </c>
      <c r="U39" s="96" t="s">
        <v>246</v>
      </c>
      <c r="V39" s="95">
        <v>0</v>
      </c>
      <c r="W39" s="95">
        <v>20000</v>
      </c>
      <c r="X39" s="94">
        <v>20000</v>
      </c>
      <c r="Y39" s="161" t="s">
        <v>252</v>
      </c>
      <c r="Z39" s="162"/>
      <c r="AA39" s="55"/>
    </row>
    <row r="40" spans="1:27" ht="29.25" customHeight="1" x14ac:dyDescent="0.25">
      <c r="A40" s="56"/>
      <c r="B40" s="109"/>
      <c r="C40" s="57"/>
      <c r="D40" s="58"/>
      <c r="E40" s="126" t="s">
        <v>262</v>
      </c>
      <c r="F40" s="126"/>
      <c r="G40" s="126"/>
      <c r="H40" s="126"/>
      <c r="I40" s="126"/>
      <c r="J40" s="126"/>
      <c r="K40" s="126"/>
      <c r="L40" s="126"/>
      <c r="M40" s="126"/>
      <c r="N40" s="126"/>
      <c r="O40" s="127"/>
      <c r="P40" s="99" t="s">
        <v>261</v>
      </c>
      <c r="Q40" s="108">
        <v>555</v>
      </c>
      <c r="R40" s="98">
        <v>1</v>
      </c>
      <c r="S40" s="98">
        <v>11</v>
      </c>
      <c r="T40" s="97" t="s">
        <v>260</v>
      </c>
      <c r="U40" s="96" t="s">
        <v>246</v>
      </c>
      <c r="V40" s="95">
        <v>0</v>
      </c>
      <c r="W40" s="95">
        <v>20000</v>
      </c>
      <c r="X40" s="94">
        <v>20000</v>
      </c>
      <c r="Y40" s="161" t="s">
        <v>252</v>
      </c>
      <c r="Z40" s="162"/>
      <c r="AA40" s="55"/>
    </row>
    <row r="41" spans="1:27" ht="15" customHeight="1" x14ac:dyDescent="0.25">
      <c r="A41" s="56"/>
      <c r="B41" s="109"/>
      <c r="C41" s="57"/>
      <c r="D41" s="57"/>
      <c r="E41" s="116"/>
      <c r="F41" s="116"/>
      <c r="G41" s="116"/>
      <c r="H41" s="117"/>
      <c r="I41" s="124" t="s">
        <v>366</v>
      </c>
      <c r="J41" s="124"/>
      <c r="K41" s="124"/>
      <c r="L41" s="124"/>
      <c r="M41" s="124"/>
      <c r="N41" s="124"/>
      <c r="O41" s="125"/>
      <c r="P41" s="99" t="s">
        <v>365</v>
      </c>
      <c r="Q41" s="108">
        <v>555</v>
      </c>
      <c r="R41" s="98">
        <v>1</v>
      </c>
      <c r="S41" s="98">
        <v>11</v>
      </c>
      <c r="T41" s="97" t="s">
        <v>363</v>
      </c>
      <c r="U41" s="96" t="s">
        <v>246</v>
      </c>
      <c r="V41" s="95">
        <v>0</v>
      </c>
      <c r="W41" s="95">
        <v>20000</v>
      </c>
      <c r="X41" s="94">
        <v>20000</v>
      </c>
      <c r="Y41" s="161" t="s">
        <v>252</v>
      </c>
      <c r="Z41" s="162"/>
      <c r="AA41" s="55"/>
    </row>
    <row r="42" spans="1:27" ht="15" customHeight="1" x14ac:dyDescent="0.25">
      <c r="A42" s="56"/>
      <c r="B42" s="122">
        <v>800</v>
      </c>
      <c r="C42" s="122"/>
      <c r="D42" s="122"/>
      <c r="E42" s="122"/>
      <c r="F42" s="122"/>
      <c r="G42" s="122"/>
      <c r="H42" s="122"/>
      <c r="I42" s="122"/>
      <c r="J42" s="122"/>
      <c r="K42" s="122"/>
      <c r="L42" s="122"/>
      <c r="M42" s="122"/>
      <c r="N42" s="122"/>
      <c r="O42" s="123"/>
      <c r="P42" s="93" t="s">
        <v>319</v>
      </c>
      <c r="Q42" s="107">
        <v>555</v>
      </c>
      <c r="R42" s="92">
        <v>1</v>
      </c>
      <c r="S42" s="92">
        <v>11</v>
      </c>
      <c r="T42" s="113" t="s">
        <v>363</v>
      </c>
      <c r="U42" s="114">
        <v>800</v>
      </c>
      <c r="V42" s="91">
        <v>0</v>
      </c>
      <c r="W42" s="91">
        <v>20000</v>
      </c>
      <c r="X42" s="90">
        <v>20000</v>
      </c>
      <c r="Y42" s="161" t="s">
        <v>252</v>
      </c>
      <c r="Z42" s="162"/>
      <c r="AA42" s="55"/>
    </row>
    <row r="43" spans="1:27" ht="15" customHeight="1" x14ac:dyDescent="0.25">
      <c r="A43" s="56"/>
      <c r="B43" s="122">
        <v>800</v>
      </c>
      <c r="C43" s="122"/>
      <c r="D43" s="122"/>
      <c r="E43" s="122"/>
      <c r="F43" s="122"/>
      <c r="G43" s="122"/>
      <c r="H43" s="122"/>
      <c r="I43" s="122"/>
      <c r="J43" s="122"/>
      <c r="K43" s="122"/>
      <c r="L43" s="122"/>
      <c r="M43" s="122"/>
      <c r="N43" s="122"/>
      <c r="O43" s="123"/>
      <c r="P43" s="93" t="s">
        <v>364</v>
      </c>
      <c r="Q43" s="107">
        <v>555</v>
      </c>
      <c r="R43" s="92">
        <v>1</v>
      </c>
      <c r="S43" s="92">
        <v>11</v>
      </c>
      <c r="T43" s="113" t="s">
        <v>363</v>
      </c>
      <c r="U43" s="114">
        <v>870</v>
      </c>
      <c r="V43" s="91">
        <v>0</v>
      </c>
      <c r="W43" s="91">
        <v>20000</v>
      </c>
      <c r="X43" s="90">
        <v>20000</v>
      </c>
      <c r="Y43" s="161" t="s">
        <v>252</v>
      </c>
      <c r="Z43" s="162"/>
      <c r="AA43" s="55"/>
    </row>
    <row r="44" spans="1:27" ht="15" customHeight="1" x14ac:dyDescent="0.25">
      <c r="A44" s="56"/>
      <c r="B44" s="128" t="s">
        <v>362</v>
      </c>
      <c r="C44" s="128"/>
      <c r="D44" s="128"/>
      <c r="E44" s="128"/>
      <c r="F44" s="128"/>
      <c r="G44" s="128"/>
      <c r="H44" s="128"/>
      <c r="I44" s="128"/>
      <c r="J44" s="128"/>
      <c r="K44" s="128"/>
      <c r="L44" s="128"/>
      <c r="M44" s="128"/>
      <c r="N44" s="128"/>
      <c r="O44" s="129"/>
      <c r="P44" s="99" t="s">
        <v>362</v>
      </c>
      <c r="Q44" s="108">
        <v>555</v>
      </c>
      <c r="R44" s="98">
        <v>1</v>
      </c>
      <c r="S44" s="98">
        <v>13</v>
      </c>
      <c r="T44" s="97" t="s">
        <v>246</v>
      </c>
      <c r="U44" s="96" t="s">
        <v>246</v>
      </c>
      <c r="V44" s="95">
        <v>241559</v>
      </c>
      <c r="W44" s="95">
        <v>156000</v>
      </c>
      <c r="X44" s="94">
        <v>166000</v>
      </c>
      <c r="Y44" s="161" t="s">
        <v>252</v>
      </c>
      <c r="Z44" s="162"/>
      <c r="AA44" s="55"/>
    </row>
    <row r="45" spans="1:27" ht="29.25" customHeight="1" x14ac:dyDescent="0.25">
      <c r="A45" s="56"/>
      <c r="B45" s="109"/>
      <c r="C45" s="57"/>
      <c r="D45" s="58"/>
      <c r="E45" s="126" t="s">
        <v>262</v>
      </c>
      <c r="F45" s="126"/>
      <c r="G45" s="126"/>
      <c r="H45" s="126"/>
      <c r="I45" s="126"/>
      <c r="J45" s="126"/>
      <c r="K45" s="126"/>
      <c r="L45" s="126"/>
      <c r="M45" s="126"/>
      <c r="N45" s="126"/>
      <c r="O45" s="127"/>
      <c r="P45" s="99" t="s">
        <v>261</v>
      </c>
      <c r="Q45" s="108">
        <v>555</v>
      </c>
      <c r="R45" s="98">
        <v>1</v>
      </c>
      <c r="S45" s="98">
        <v>13</v>
      </c>
      <c r="T45" s="97" t="s">
        <v>260</v>
      </c>
      <c r="U45" s="96" t="s">
        <v>246</v>
      </c>
      <c r="V45" s="95">
        <v>241559</v>
      </c>
      <c r="W45" s="95">
        <v>156000</v>
      </c>
      <c r="X45" s="94">
        <v>166000</v>
      </c>
      <c r="Y45" s="161" t="s">
        <v>252</v>
      </c>
      <c r="Z45" s="162"/>
      <c r="AA45" s="55"/>
    </row>
    <row r="46" spans="1:27" ht="43.5" customHeight="1" x14ac:dyDescent="0.25">
      <c r="A46" s="56"/>
      <c r="B46" s="109"/>
      <c r="C46" s="57"/>
      <c r="D46" s="57"/>
      <c r="E46" s="116"/>
      <c r="F46" s="116"/>
      <c r="G46" s="116"/>
      <c r="H46" s="117"/>
      <c r="I46" s="124" t="s">
        <v>474</v>
      </c>
      <c r="J46" s="124"/>
      <c r="K46" s="124"/>
      <c r="L46" s="124"/>
      <c r="M46" s="124"/>
      <c r="N46" s="124"/>
      <c r="O46" s="125"/>
      <c r="P46" s="99" t="s">
        <v>475</v>
      </c>
      <c r="Q46" s="108">
        <v>555</v>
      </c>
      <c r="R46" s="98">
        <v>1</v>
      </c>
      <c r="S46" s="98">
        <v>13</v>
      </c>
      <c r="T46" s="97" t="s">
        <v>476</v>
      </c>
      <c r="U46" s="96" t="s">
        <v>246</v>
      </c>
      <c r="V46" s="95">
        <v>35000</v>
      </c>
      <c r="W46" s="95">
        <v>0</v>
      </c>
      <c r="X46" s="94">
        <v>0</v>
      </c>
      <c r="Y46" s="161" t="s">
        <v>252</v>
      </c>
      <c r="Z46" s="162"/>
      <c r="AA46" s="55"/>
    </row>
    <row r="47" spans="1:27" ht="29.25" customHeight="1" x14ac:dyDescent="0.25">
      <c r="A47" s="56"/>
      <c r="B47" s="122">
        <v>200</v>
      </c>
      <c r="C47" s="122"/>
      <c r="D47" s="122"/>
      <c r="E47" s="122"/>
      <c r="F47" s="122"/>
      <c r="G47" s="122"/>
      <c r="H47" s="122"/>
      <c r="I47" s="122"/>
      <c r="J47" s="122"/>
      <c r="K47" s="122"/>
      <c r="L47" s="122"/>
      <c r="M47" s="122"/>
      <c r="N47" s="122"/>
      <c r="O47" s="123"/>
      <c r="P47" s="93" t="s">
        <v>255</v>
      </c>
      <c r="Q47" s="107">
        <v>555</v>
      </c>
      <c r="R47" s="92">
        <v>1</v>
      </c>
      <c r="S47" s="92">
        <v>13</v>
      </c>
      <c r="T47" s="113" t="s">
        <v>476</v>
      </c>
      <c r="U47" s="114">
        <v>200</v>
      </c>
      <c r="V47" s="91">
        <v>35000</v>
      </c>
      <c r="W47" s="91">
        <v>0</v>
      </c>
      <c r="X47" s="90">
        <v>0</v>
      </c>
      <c r="Y47" s="161" t="s">
        <v>252</v>
      </c>
      <c r="Z47" s="162"/>
      <c r="AA47" s="55"/>
    </row>
    <row r="48" spans="1:27" ht="43.5" customHeight="1" x14ac:dyDescent="0.25">
      <c r="A48" s="56"/>
      <c r="B48" s="122">
        <v>200</v>
      </c>
      <c r="C48" s="122"/>
      <c r="D48" s="122"/>
      <c r="E48" s="122"/>
      <c r="F48" s="122"/>
      <c r="G48" s="122"/>
      <c r="H48" s="122"/>
      <c r="I48" s="122"/>
      <c r="J48" s="122"/>
      <c r="K48" s="122"/>
      <c r="L48" s="122"/>
      <c r="M48" s="122"/>
      <c r="N48" s="122"/>
      <c r="O48" s="123"/>
      <c r="P48" s="93" t="s">
        <v>254</v>
      </c>
      <c r="Q48" s="107">
        <v>555</v>
      </c>
      <c r="R48" s="92">
        <v>1</v>
      </c>
      <c r="S48" s="92">
        <v>13</v>
      </c>
      <c r="T48" s="113" t="s">
        <v>476</v>
      </c>
      <c r="U48" s="114">
        <v>240</v>
      </c>
      <c r="V48" s="91">
        <v>35000</v>
      </c>
      <c r="W48" s="91">
        <v>0</v>
      </c>
      <c r="X48" s="90">
        <v>0</v>
      </c>
      <c r="Y48" s="161" t="s">
        <v>252</v>
      </c>
      <c r="Z48" s="162"/>
      <c r="AA48" s="55"/>
    </row>
    <row r="49" spans="1:27" ht="86.25" customHeight="1" x14ac:dyDescent="0.25">
      <c r="A49" s="56"/>
      <c r="B49" s="109"/>
      <c r="C49" s="57"/>
      <c r="D49" s="57"/>
      <c r="E49" s="116"/>
      <c r="F49" s="116"/>
      <c r="G49" s="116"/>
      <c r="H49" s="117"/>
      <c r="I49" s="124" t="s">
        <v>361</v>
      </c>
      <c r="J49" s="124"/>
      <c r="K49" s="124"/>
      <c r="L49" s="124"/>
      <c r="M49" s="124"/>
      <c r="N49" s="124"/>
      <c r="O49" s="125"/>
      <c r="P49" s="99" t="s">
        <v>360</v>
      </c>
      <c r="Q49" s="108">
        <v>555</v>
      </c>
      <c r="R49" s="98">
        <v>1</v>
      </c>
      <c r="S49" s="98">
        <v>13</v>
      </c>
      <c r="T49" s="97" t="s">
        <v>359</v>
      </c>
      <c r="U49" s="96" t="s">
        <v>246</v>
      </c>
      <c r="V49" s="95">
        <v>206559</v>
      </c>
      <c r="W49" s="95">
        <v>156000</v>
      </c>
      <c r="X49" s="94">
        <v>166000</v>
      </c>
      <c r="Y49" s="161" t="s">
        <v>252</v>
      </c>
      <c r="Z49" s="162"/>
      <c r="AA49" s="55"/>
    </row>
    <row r="50" spans="1:27" ht="29.25" customHeight="1" x14ac:dyDescent="0.25">
      <c r="A50" s="56"/>
      <c r="B50" s="122">
        <v>200</v>
      </c>
      <c r="C50" s="122"/>
      <c r="D50" s="122"/>
      <c r="E50" s="122"/>
      <c r="F50" s="122"/>
      <c r="G50" s="122"/>
      <c r="H50" s="122"/>
      <c r="I50" s="122"/>
      <c r="J50" s="122"/>
      <c r="K50" s="122"/>
      <c r="L50" s="122"/>
      <c r="M50" s="122"/>
      <c r="N50" s="122"/>
      <c r="O50" s="123"/>
      <c r="P50" s="93" t="s">
        <v>255</v>
      </c>
      <c r="Q50" s="107">
        <v>555</v>
      </c>
      <c r="R50" s="92">
        <v>1</v>
      </c>
      <c r="S50" s="92">
        <v>13</v>
      </c>
      <c r="T50" s="113" t="s">
        <v>359</v>
      </c>
      <c r="U50" s="114">
        <v>200</v>
      </c>
      <c r="V50" s="91">
        <v>196559</v>
      </c>
      <c r="W50" s="91">
        <v>156000</v>
      </c>
      <c r="X50" s="90">
        <v>166000</v>
      </c>
      <c r="Y50" s="161" t="s">
        <v>252</v>
      </c>
      <c r="Z50" s="162"/>
      <c r="AA50" s="55"/>
    </row>
    <row r="51" spans="1:27" ht="43.5" customHeight="1" x14ac:dyDescent="0.25">
      <c r="A51" s="56"/>
      <c r="B51" s="122">
        <v>200</v>
      </c>
      <c r="C51" s="122"/>
      <c r="D51" s="122"/>
      <c r="E51" s="122"/>
      <c r="F51" s="122"/>
      <c r="G51" s="122"/>
      <c r="H51" s="122"/>
      <c r="I51" s="122"/>
      <c r="J51" s="122"/>
      <c r="K51" s="122"/>
      <c r="L51" s="122"/>
      <c r="M51" s="122"/>
      <c r="N51" s="122"/>
      <c r="O51" s="123"/>
      <c r="P51" s="93" t="s">
        <v>254</v>
      </c>
      <c r="Q51" s="107">
        <v>555</v>
      </c>
      <c r="R51" s="92">
        <v>1</v>
      </c>
      <c r="S51" s="92">
        <v>13</v>
      </c>
      <c r="T51" s="113" t="s">
        <v>359</v>
      </c>
      <c r="U51" s="114">
        <v>240</v>
      </c>
      <c r="V51" s="91">
        <v>196559</v>
      </c>
      <c r="W51" s="91">
        <v>156000</v>
      </c>
      <c r="X51" s="90">
        <v>166000</v>
      </c>
      <c r="Y51" s="161" t="s">
        <v>252</v>
      </c>
      <c r="Z51" s="162"/>
      <c r="AA51" s="55"/>
    </row>
    <row r="52" spans="1:27" ht="15" customHeight="1" x14ac:dyDescent="0.25">
      <c r="A52" s="56"/>
      <c r="B52" s="122">
        <v>800</v>
      </c>
      <c r="C52" s="122"/>
      <c r="D52" s="122"/>
      <c r="E52" s="122"/>
      <c r="F52" s="122"/>
      <c r="G52" s="122"/>
      <c r="H52" s="122"/>
      <c r="I52" s="122"/>
      <c r="J52" s="122"/>
      <c r="K52" s="122"/>
      <c r="L52" s="122"/>
      <c r="M52" s="122"/>
      <c r="N52" s="122"/>
      <c r="O52" s="123"/>
      <c r="P52" s="93" t="s">
        <v>319</v>
      </c>
      <c r="Q52" s="107">
        <v>555</v>
      </c>
      <c r="R52" s="92">
        <v>1</v>
      </c>
      <c r="S52" s="92">
        <v>13</v>
      </c>
      <c r="T52" s="113" t="s">
        <v>359</v>
      </c>
      <c r="U52" s="114">
        <v>800</v>
      </c>
      <c r="V52" s="91">
        <v>10000</v>
      </c>
      <c r="W52" s="91">
        <v>0</v>
      </c>
      <c r="X52" s="90">
        <v>0</v>
      </c>
      <c r="Y52" s="161" t="s">
        <v>252</v>
      </c>
      <c r="Z52" s="162"/>
      <c r="AA52" s="55"/>
    </row>
    <row r="53" spans="1:27" ht="15" customHeight="1" x14ac:dyDescent="0.25">
      <c r="A53" s="56"/>
      <c r="B53" s="122">
        <v>800</v>
      </c>
      <c r="C53" s="122"/>
      <c r="D53" s="122"/>
      <c r="E53" s="122"/>
      <c r="F53" s="122"/>
      <c r="G53" s="122"/>
      <c r="H53" s="122"/>
      <c r="I53" s="122"/>
      <c r="J53" s="122"/>
      <c r="K53" s="122"/>
      <c r="L53" s="122"/>
      <c r="M53" s="122"/>
      <c r="N53" s="122"/>
      <c r="O53" s="123"/>
      <c r="P53" s="93" t="s">
        <v>318</v>
      </c>
      <c r="Q53" s="107">
        <v>555</v>
      </c>
      <c r="R53" s="92">
        <v>1</v>
      </c>
      <c r="S53" s="92">
        <v>13</v>
      </c>
      <c r="T53" s="113" t="s">
        <v>359</v>
      </c>
      <c r="U53" s="114">
        <v>850</v>
      </c>
      <c r="V53" s="91">
        <v>10000</v>
      </c>
      <c r="W53" s="91">
        <v>0</v>
      </c>
      <c r="X53" s="90">
        <v>0</v>
      </c>
      <c r="Y53" s="161" t="s">
        <v>252</v>
      </c>
      <c r="Z53" s="162"/>
      <c r="AA53" s="55"/>
    </row>
    <row r="54" spans="1:27" ht="15" customHeight="1" x14ac:dyDescent="0.25">
      <c r="A54" s="56"/>
      <c r="B54" s="128" t="s">
        <v>358</v>
      </c>
      <c r="C54" s="128"/>
      <c r="D54" s="128"/>
      <c r="E54" s="128"/>
      <c r="F54" s="128"/>
      <c r="G54" s="128"/>
      <c r="H54" s="128"/>
      <c r="I54" s="128"/>
      <c r="J54" s="128"/>
      <c r="K54" s="128"/>
      <c r="L54" s="128"/>
      <c r="M54" s="128"/>
      <c r="N54" s="128"/>
      <c r="O54" s="129"/>
      <c r="P54" s="99" t="s">
        <v>358</v>
      </c>
      <c r="Q54" s="108">
        <v>555</v>
      </c>
      <c r="R54" s="98">
        <v>2</v>
      </c>
      <c r="S54" s="98">
        <v>0</v>
      </c>
      <c r="T54" s="97" t="s">
        <v>246</v>
      </c>
      <c r="U54" s="96" t="s">
        <v>246</v>
      </c>
      <c r="V54" s="95">
        <v>420360</v>
      </c>
      <c r="W54" s="95">
        <v>459120</v>
      </c>
      <c r="X54" s="94">
        <v>502900</v>
      </c>
      <c r="Y54" s="161" t="s">
        <v>352</v>
      </c>
      <c r="Z54" s="162"/>
      <c r="AA54" s="55"/>
    </row>
    <row r="55" spans="1:27" ht="15" customHeight="1" x14ac:dyDescent="0.25">
      <c r="A55" s="56"/>
      <c r="B55" s="128" t="s">
        <v>357</v>
      </c>
      <c r="C55" s="128"/>
      <c r="D55" s="128"/>
      <c r="E55" s="128"/>
      <c r="F55" s="128"/>
      <c r="G55" s="128"/>
      <c r="H55" s="128"/>
      <c r="I55" s="128"/>
      <c r="J55" s="128"/>
      <c r="K55" s="128"/>
      <c r="L55" s="128"/>
      <c r="M55" s="128"/>
      <c r="N55" s="128"/>
      <c r="O55" s="129"/>
      <c r="P55" s="99" t="s">
        <v>357</v>
      </c>
      <c r="Q55" s="108">
        <v>555</v>
      </c>
      <c r="R55" s="98">
        <v>2</v>
      </c>
      <c r="S55" s="98">
        <v>3</v>
      </c>
      <c r="T55" s="97" t="s">
        <v>246</v>
      </c>
      <c r="U55" s="96" t="s">
        <v>246</v>
      </c>
      <c r="V55" s="95">
        <v>420360</v>
      </c>
      <c r="W55" s="95">
        <v>459120</v>
      </c>
      <c r="X55" s="94">
        <v>502900</v>
      </c>
      <c r="Y55" s="161" t="s">
        <v>352</v>
      </c>
      <c r="Z55" s="162"/>
      <c r="AA55" s="55"/>
    </row>
    <row r="56" spans="1:27" ht="29.25" customHeight="1" x14ac:dyDescent="0.25">
      <c r="A56" s="56"/>
      <c r="B56" s="109"/>
      <c r="C56" s="57"/>
      <c r="D56" s="58"/>
      <c r="E56" s="126" t="s">
        <v>262</v>
      </c>
      <c r="F56" s="126"/>
      <c r="G56" s="126"/>
      <c r="H56" s="126"/>
      <c r="I56" s="126"/>
      <c r="J56" s="126"/>
      <c r="K56" s="126"/>
      <c r="L56" s="126"/>
      <c r="M56" s="126"/>
      <c r="N56" s="126"/>
      <c r="O56" s="127"/>
      <c r="P56" s="99" t="s">
        <v>261</v>
      </c>
      <c r="Q56" s="108">
        <v>555</v>
      </c>
      <c r="R56" s="98">
        <v>2</v>
      </c>
      <c r="S56" s="98">
        <v>3</v>
      </c>
      <c r="T56" s="97" t="s">
        <v>260</v>
      </c>
      <c r="U56" s="96" t="s">
        <v>246</v>
      </c>
      <c r="V56" s="95">
        <v>420360</v>
      </c>
      <c r="W56" s="95">
        <v>459120</v>
      </c>
      <c r="X56" s="94">
        <v>502900</v>
      </c>
      <c r="Y56" s="161" t="s">
        <v>352</v>
      </c>
      <c r="Z56" s="162"/>
      <c r="AA56" s="55"/>
    </row>
    <row r="57" spans="1:27" ht="43.5" customHeight="1" x14ac:dyDescent="0.25">
      <c r="A57" s="56"/>
      <c r="B57" s="109"/>
      <c r="C57" s="57"/>
      <c r="D57" s="57"/>
      <c r="E57" s="116"/>
      <c r="F57" s="116"/>
      <c r="G57" s="116"/>
      <c r="H57" s="117"/>
      <c r="I57" s="124" t="s">
        <v>356</v>
      </c>
      <c r="J57" s="124"/>
      <c r="K57" s="124"/>
      <c r="L57" s="124"/>
      <c r="M57" s="124"/>
      <c r="N57" s="124"/>
      <c r="O57" s="125"/>
      <c r="P57" s="99" t="s">
        <v>355</v>
      </c>
      <c r="Q57" s="108">
        <v>555</v>
      </c>
      <c r="R57" s="98">
        <v>2</v>
      </c>
      <c r="S57" s="98">
        <v>3</v>
      </c>
      <c r="T57" s="97" t="s">
        <v>353</v>
      </c>
      <c r="U57" s="96" t="s">
        <v>246</v>
      </c>
      <c r="V57" s="95">
        <v>420360</v>
      </c>
      <c r="W57" s="95">
        <v>459120</v>
      </c>
      <c r="X57" s="94">
        <v>502900</v>
      </c>
      <c r="Y57" s="161" t="s">
        <v>352</v>
      </c>
      <c r="Z57" s="162"/>
      <c r="AA57" s="55"/>
    </row>
    <row r="58" spans="1:27" ht="72" customHeight="1" x14ac:dyDescent="0.25">
      <c r="A58" s="56"/>
      <c r="B58" s="122">
        <v>100</v>
      </c>
      <c r="C58" s="122"/>
      <c r="D58" s="122"/>
      <c r="E58" s="122"/>
      <c r="F58" s="122"/>
      <c r="G58" s="122"/>
      <c r="H58" s="122"/>
      <c r="I58" s="122"/>
      <c r="J58" s="122"/>
      <c r="K58" s="122"/>
      <c r="L58" s="122"/>
      <c r="M58" s="122"/>
      <c r="N58" s="122"/>
      <c r="O58" s="123"/>
      <c r="P58" s="93" t="s">
        <v>257</v>
      </c>
      <c r="Q58" s="107">
        <v>555</v>
      </c>
      <c r="R58" s="92">
        <v>2</v>
      </c>
      <c r="S58" s="92">
        <v>3</v>
      </c>
      <c r="T58" s="113" t="s">
        <v>353</v>
      </c>
      <c r="U58" s="114">
        <v>100</v>
      </c>
      <c r="V58" s="91">
        <v>383860</v>
      </c>
      <c r="W58" s="91">
        <v>420720</v>
      </c>
      <c r="X58" s="90">
        <v>464160</v>
      </c>
      <c r="Y58" s="161" t="s">
        <v>352</v>
      </c>
      <c r="Z58" s="162"/>
      <c r="AA58" s="55"/>
    </row>
    <row r="59" spans="1:27" ht="29.25" customHeight="1" x14ac:dyDescent="0.25">
      <c r="A59" s="56"/>
      <c r="B59" s="122">
        <v>100</v>
      </c>
      <c r="C59" s="122"/>
      <c r="D59" s="122"/>
      <c r="E59" s="122"/>
      <c r="F59" s="122"/>
      <c r="G59" s="122"/>
      <c r="H59" s="122"/>
      <c r="I59" s="122"/>
      <c r="J59" s="122"/>
      <c r="K59" s="122"/>
      <c r="L59" s="122"/>
      <c r="M59" s="122"/>
      <c r="N59" s="122"/>
      <c r="O59" s="123"/>
      <c r="P59" s="93" t="s">
        <v>354</v>
      </c>
      <c r="Q59" s="107">
        <v>555</v>
      </c>
      <c r="R59" s="92">
        <v>2</v>
      </c>
      <c r="S59" s="92">
        <v>3</v>
      </c>
      <c r="T59" s="113" t="s">
        <v>353</v>
      </c>
      <c r="U59" s="114">
        <v>120</v>
      </c>
      <c r="V59" s="91">
        <v>383860</v>
      </c>
      <c r="W59" s="91">
        <v>420720</v>
      </c>
      <c r="X59" s="90">
        <v>464160</v>
      </c>
      <c r="Y59" s="161" t="s">
        <v>352</v>
      </c>
      <c r="Z59" s="162"/>
      <c r="AA59" s="55"/>
    </row>
    <row r="60" spans="1:27" ht="29.25" customHeight="1" x14ac:dyDescent="0.25">
      <c r="A60" s="56"/>
      <c r="B60" s="122">
        <v>200</v>
      </c>
      <c r="C60" s="122"/>
      <c r="D60" s="122"/>
      <c r="E60" s="122"/>
      <c r="F60" s="122"/>
      <c r="G60" s="122"/>
      <c r="H60" s="122"/>
      <c r="I60" s="122"/>
      <c r="J60" s="122"/>
      <c r="K60" s="122"/>
      <c r="L60" s="122"/>
      <c r="M60" s="122"/>
      <c r="N60" s="122"/>
      <c r="O60" s="123"/>
      <c r="P60" s="93" t="s">
        <v>255</v>
      </c>
      <c r="Q60" s="107">
        <v>555</v>
      </c>
      <c r="R60" s="92">
        <v>2</v>
      </c>
      <c r="S60" s="92">
        <v>3</v>
      </c>
      <c r="T60" s="113" t="s">
        <v>353</v>
      </c>
      <c r="U60" s="114">
        <v>200</v>
      </c>
      <c r="V60" s="91">
        <v>36500</v>
      </c>
      <c r="W60" s="91">
        <v>38400</v>
      </c>
      <c r="X60" s="90">
        <v>38740</v>
      </c>
      <c r="Y60" s="161" t="s">
        <v>352</v>
      </c>
      <c r="Z60" s="162"/>
      <c r="AA60" s="55"/>
    </row>
    <row r="61" spans="1:27" ht="43.5" customHeight="1" x14ac:dyDescent="0.25">
      <c r="A61" s="56"/>
      <c r="B61" s="122">
        <v>200</v>
      </c>
      <c r="C61" s="122"/>
      <c r="D61" s="122"/>
      <c r="E61" s="122"/>
      <c r="F61" s="122"/>
      <c r="G61" s="122"/>
      <c r="H61" s="122"/>
      <c r="I61" s="122"/>
      <c r="J61" s="122"/>
      <c r="K61" s="122"/>
      <c r="L61" s="122"/>
      <c r="M61" s="122"/>
      <c r="N61" s="122"/>
      <c r="O61" s="123"/>
      <c r="P61" s="93" t="s">
        <v>254</v>
      </c>
      <c r="Q61" s="107">
        <v>555</v>
      </c>
      <c r="R61" s="92">
        <v>2</v>
      </c>
      <c r="S61" s="92">
        <v>3</v>
      </c>
      <c r="T61" s="113" t="s">
        <v>353</v>
      </c>
      <c r="U61" s="114">
        <v>240</v>
      </c>
      <c r="V61" s="91">
        <v>36500</v>
      </c>
      <c r="W61" s="91">
        <v>38400</v>
      </c>
      <c r="X61" s="90">
        <v>38740</v>
      </c>
      <c r="Y61" s="161" t="s">
        <v>352</v>
      </c>
      <c r="Z61" s="162"/>
      <c r="AA61" s="55"/>
    </row>
    <row r="62" spans="1:27" ht="29.25" customHeight="1" x14ac:dyDescent="0.25">
      <c r="A62" s="56"/>
      <c r="B62" s="128" t="s">
        <v>351</v>
      </c>
      <c r="C62" s="128"/>
      <c r="D62" s="128"/>
      <c r="E62" s="128"/>
      <c r="F62" s="128"/>
      <c r="G62" s="128"/>
      <c r="H62" s="128"/>
      <c r="I62" s="128"/>
      <c r="J62" s="128"/>
      <c r="K62" s="128"/>
      <c r="L62" s="128"/>
      <c r="M62" s="128"/>
      <c r="N62" s="128"/>
      <c r="O62" s="129"/>
      <c r="P62" s="99" t="s">
        <v>351</v>
      </c>
      <c r="Q62" s="108">
        <v>555</v>
      </c>
      <c r="R62" s="98">
        <v>3</v>
      </c>
      <c r="S62" s="98">
        <v>0</v>
      </c>
      <c r="T62" s="97" t="s">
        <v>246</v>
      </c>
      <c r="U62" s="96" t="s">
        <v>246</v>
      </c>
      <c r="V62" s="95">
        <v>228274.3</v>
      </c>
      <c r="W62" s="95">
        <v>10000</v>
      </c>
      <c r="X62" s="94">
        <v>10000</v>
      </c>
      <c r="Y62" s="161" t="s">
        <v>272</v>
      </c>
      <c r="Z62" s="162"/>
      <c r="AA62" s="55"/>
    </row>
    <row r="63" spans="1:27" ht="57.75" customHeight="1" x14ac:dyDescent="0.25">
      <c r="A63" s="56"/>
      <c r="B63" s="128" t="s">
        <v>350</v>
      </c>
      <c r="C63" s="128"/>
      <c r="D63" s="128"/>
      <c r="E63" s="128"/>
      <c r="F63" s="128"/>
      <c r="G63" s="128"/>
      <c r="H63" s="128"/>
      <c r="I63" s="128"/>
      <c r="J63" s="128"/>
      <c r="K63" s="128"/>
      <c r="L63" s="128"/>
      <c r="M63" s="128"/>
      <c r="N63" s="128"/>
      <c r="O63" s="129"/>
      <c r="P63" s="99" t="s">
        <v>350</v>
      </c>
      <c r="Q63" s="108">
        <v>555</v>
      </c>
      <c r="R63" s="98">
        <v>3</v>
      </c>
      <c r="S63" s="98">
        <v>10</v>
      </c>
      <c r="T63" s="97" t="s">
        <v>246</v>
      </c>
      <c r="U63" s="96" t="s">
        <v>246</v>
      </c>
      <c r="V63" s="95">
        <v>223274.3</v>
      </c>
      <c r="W63" s="95">
        <v>0</v>
      </c>
      <c r="X63" s="94">
        <v>0</v>
      </c>
      <c r="Y63" s="161" t="s">
        <v>272</v>
      </c>
      <c r="Z63" s="162"/>
      <c r="AA63" s="55"/>
    </row>
    <row r="64" spans="1:27" ht="29.25" customHeight="1" x14ac:dyDescent="0.25">
      <c r="A64" s="56"/>
      <c r="B64" s="109"/>
      <c r="C64" s="57"/>
      <c r="D64" s="58"/>
      <c r="E64" s="126" t="s">
        <v>262</v>
      </c>
      <c r="F64" s="126"/>
      <c r="G64" s="126"/>
      <c r="H64" s="126"/>
      <c r="I64" s="126"/>
      <c r="J64" s="126"/>
      <c r="K64" s="126"/>
      <c r="L64" s="126"/>
      <c r="M64" s="126"/>
      <c r="N64" s="126"/>
      <c r="O64" s="127"/>
      <c r="P64" s="99" t="s">
        <v>261</v>
      </c>
      <c r="Q64" s="108">
        <v>555</v>
      </c>
      <c r="R64" s="98">
        <v>3</v>
      </c>
      <c r="S64" s="98">
        <v>10</v>
      </c>
      <c r="T64" s="97" t="s">
        <v>260</v>
      </c>
      <c r="U64" s="96" t="s">
        <v>246</v>
      </c>
      <c r="V64" s="95">
        <v>223274.3</v>
      </c>
      <c r="W64" s="95">
        <v>0</v>
      </c>
      <c r="X64" s="94">
        <v>0</v>
      </c>
      <c r="Y64" s="161" t="s">
        <v>272</v>
      </c>
      <c r="Z64" s="162"/>
      <c r="AA64" s="55"/>
    </row>
    <row r="65" spans="1:27" ht="29.25" customHeight="1" x14ac:dyDescent="0.25">
      <c r="A65" s="56"/>
      <c r="B65" s="109"/>
      <c r="C65" s="57"/>
      <c r="D65" s="57"/>
      <c r="E65" s="116"/>
      <c r="F65" s="116"/>
      <c r="G65" s="116"/>
      <c r="H65" s="117"/>
      <c r="I65" s="124" t="s">
        <v>349</v>
      </c>
      <c r="J65" s="124"/>
      <c r="K65" s="124"/>
      <c r="L65" s="124"/>
      <c r="M65" s="124"/>
      <c r="N65" s="124"/>
      <c r="O65" s="125"/>
      <c r="P65" s="99" t="s">
        <v>348</v>
      </c>
      <c r="Q65" s="108">
        <v>555</v>
      </c>
      <c r="R65" s="98">
        <v>3</v>
      </c>
      <c r="S65" s="98">
        <v>10</v>
      </c>
      <c r="T65" s="97" t="s">
        <v>347</v>
      </c>
      <c r="U65" s="96" t="s">
        <v>246</v>
      </c>
      <c r="V65" s="95">
        <v>30000</v>
      </c>
      <c r="W65" s="95">
        <v>0</v>
      </c>
      <c r="X65" s="94">
        <v>0</v>
      </c>
      <c r="Y65" s="161" t="s">
        <v>252</v>
      </c>
      <c r="Z65" s="162"/>
      <c r="AA65" s="55"/>
    </row>
    <row r="66" spans="1:27" ht="29.25" customHeight="1" x14ac:dyDescent="0.25">
      <c r="A66" s="56"/>
      <c r="B66" s="122">
        <v>200</v>
      </c>
      <c r="C66" s="122"/>
      <c r="D66" s="122"/>
      <c r="E66" s="122"/>
      <c r="F66" s="122"/>
      <c r="G66" s="122"/>
      <c r="H66" s="122"/>
      <c r="I66" s="122"/>
      <c r="J66" s="122"/>
      <c r="K66" s="122"/>
      <c r="L66" s="122"/>
      <c r="M66" s="122"/>
      <c r="N66" s="122"/>
      <c r="O66" s="123"/>
      <c r="P66" s="93" t="s">
        <v>255</v>
      </c>
      <c r="Q66" s="107">
        <v>555</v>
      </c>
      <c r="R66" s="92">
        <v>3</v>
      </c>
      <c r="S66" s="92">
        <v>10</v>
      </c>
      <c r="T66" s="113" t="s">
        <v>347</v>
      </c>
      <c r="U66" s="114">
        <v>200</v>
      </c>
      <c r="V66" s="91">
        <v>30000</v>
      </c>
      <c r="W66" s="91">
        <v>0</v>
      </c>
      <c r="X66" s="90">
        <v>0</v>
      </c>
      <c r="Y66" s="161" t="s">
        <v>252</v>
      </c>
      <c r="Z66" s="162"/>
      <c r="AA66" s="55"/>
    </row>
    <row r="67" spans="1:27" ht="43.5" customHeight="1" x14ac:dyDescent="0.25">
      <c r="A67" s="56"/>
      <c r="B67" s="122">
        <v>200</v>
      </c>
      <c r="C67" s="122"/>
      <c r="D67" s="122"/>
      <c r="E67" s="122"/>
      <c r="F67" s="122"/>
      <c r="G67" s="122"/>
      <c r="H67" s="122"/>
      <c r="I67" s="122"/>
      <c r="J67" s="122"/>
      <c r="K67" s="122"/>
      <c r="L67" s="122"/>
      <c r="M67" s="122"/>
      <c r="N67" s="122"/>
      <c r="O67" s="123"/>
      <c r="P67" s="93" t="s">
        <v>254</v>
      </c>
      <c r="Q67" s="107">
        <v>555</v>
      </c>
      <c r="R67" s="92">
        <v>3</v>
      </c>
      <c r="S67" s="92">
        <v>10</v>
      </c>
      <c r="T67" s="113" t="s">
        <v>347</v>
      </c>
      <c r="U67" s="114">
        <v>240</v>
      </c>
      <c r="V67" s="91">
        <v>30000</v>
      </c>
      <c r="W67" s="91">
        <v>0</v>
      </c>
      <c r="X67" s="90">
        <v>0</v>
      </c>
      <c r="Y67" s="161" t="s">
        <v>252</v>
      </c>
      <c r="Z67" s="162"/>
      <c r="AA67" s="55"/>
    </row>
    <row r="68" spans="1:27" ht="43.5" customHeight="1" x14ac:dyDescent="0.25">
      <c r="A68" s="56"/>
      <c r="B68" s="109"/>
      <c r="C68" s="57"/>
      <c r="D68" s="57"/>
      <c r="E68" s="116"/>
      <c r="F68" s="116"/>
      <c r="G68" s="116"/>
      <c r="H68" s="117"/>
      <c r="I68" s="124" t="s">
        <v>346</v>
      </c>
      <c r="J68" s="124"/>
      <c r="K68" s="124"/>
      <c r="L68" s="124"/>
      <c r="M68" s="124"/>
      <c r="N68" s="124"/>
      <c r="O68" s="125"/>
      <c r="P68" s="99" t="s">
        <v>345</v>
      </c>
      <c r="Q68" s="108">
        <v>555</v>
      </c>
      <c r="R68" s="98">
        <v>3</v>
      </c>
      <c r="S68" s="98">
        <v>10</v>
      </c>
      <c r="T68" s="97" t="s">
        <v>344</v>
      </c>
      <c r="U68" s="96" t="s">
        <v>246</v>
      </c>
      <c r="V68" s="95">
        <v>93274.3</v>
      </c>
      <c r="W68" s="95">
        <v>0</v>
      </c>
      <c r="X68" s="94">
        <v>0</v>
      </c>
      <c r="Y68" s="161" t="s">
        <v>252</v>
      </c>
      <c r="Z68" s="162"/>
      <c r="AA68" s="55"/>
    </row>
    <row r="69" spans="1:27" ht="29.25" customHeight="1" x14ac:dyDescent="0.25">
      <c r="A69" s="56"/>
      <c r="B69" s="122">
        <v>200</v>
      </c>
      <c r="C69" s="122"/>
      <c r="D69" s="122"/>
      <c r="E69" s="122"/>
      <c r="F69" s="122"/>
      <c r="G69" s="122"/>
      <c r="H69" s="122"/>
      <c r="I69" s="122"/>
      <c r="J69" s="122"/>
      <c r="K69" s="122"/>
      <c r="L69" s="122"/>
      <c r="M69" s="122"/>
      <c r="N69" s="122"/>
      <c r="O69" s="123"/>
      <c r="P69" s="93" t="s">
        <v>255</v>
      </c>
      <c r="Q69" s="107">
        <v>555</v>
      </c>
      <c r="R69" s="92">
        <v>3</v>
      </c>
      <c r="S69" s="92">
        <v>10</v>
      </c>
      <c r="T69" s="113" t="s">
        <v>344</v>
      </c>
      <c r="U69" s="114">
        <v>200</v>
      </c>
      <c r="V69" s="91">
        <v>93274.3</v>
      </c>
      <c r="W69" s="91">
        <v>0</v>
      </c>
      <c r="X69" s="90">
        <v>0</v>
      </c>
      <c r="Y69" s="161" t="s">
        <v>252</v>
      </c>
      <c r="Z69" s="162"/>
      <c r="AA69" s="55"/>
    </row>
    <row r="70" spans="1:27" ht="43.5" customHeight="1" x14ac:dyDescent="0.25">
      <c r="A70" s="56"/>
      <c r="B70" s="122">
        <v>200</v>
      </c>
      <c r="C70" s="122"/>
      <c r="D70" s="122"/>
      <c r="E70" s="122"/>
      <c r="F70" s="122"/>
      <c r="G70" s="122"/>
      <c r="H70" s="122"/>
      <c r="I70" s="122"/>
      <c r="J70" s="122"/>
      <c r="K70" s="122"/>
      <c r="L70" s="122"/>
      <c r="M70" s="122"/>
      <c r="N70" s="122"/>
      <c r="O70" s="123"/>
      <c r="P70" s="93" t="s">
        <v>254</v>
      </c>
      <c r="Q70" s="107">
        <v>555</v>
      </c>
      <c r="R70" s="92">
        <v>3</v>
      </c>
      <c r="S70" s="92">
        <v>10</v>
      </c>
      <c r="T70" s="113" t="s">
        <v>344</v>
      </c>
      <c r="U70" s="114">
        <v>240</v>
      </c>
      <c r="V70" s="91">
        <v>93274.3</v>
      </c>
      <c r="W70" s="91">
        <v>0</v>
      </c>
      <c r="X70" s="90">
        <v>0</v>
      </c>
      <c r="Y70" s="161" t="s">
        <v>252</v>
      </c>
      <c r="Z70" s="162"/>
      <c r="AA70" s="55"/>
    </row>
    <row r="71" spans="1:27" ht="43.5" customHeight="1" x14ac:dyDescent="0.25">
      <c r="A71" s="56"/>
      <c r="B71" s="109"/>
      <c r="C71" s="57"/>
      <c r="D71" s="57"/>
      <c r="E71" s="116"/>
      <c r="F71" s="116"/>
      <c r="G71" s="117"/>
      <c r="H71" s="126" t="s">
        <v>331</v>
      </c>
      <c r="I71" s="126"/>
      <c r="J71" s="126"/>
      <c r="K71" s="126"/>
      <c r="L71" s="126"/>
      <c r="M71" s="126"/>
      <c r="N71" s="126"/>
      <c r="O71" s="127"/>
      <c r="P71" s="99" t="s">
        <v>330</v>
      </c>
      <c r="Q71" s="108">
        <v>555</v>
      </c>
      <c r="R71" s="98">
        <v>3</v>
      </c>
      <c r="S71" s="98">
        <v>10</v>
      </c>
      <c r="T71" s="97" t="s">
        <v>329</v>
      </c>
      <c r="U71" s="96" t="s">
        <v>246</v>
      </c>
      <c r="V71" s="95">
        <v>100000</v>
      </c>
      <c r="W71" s="95">
        <v>0</v>
      </c>
      <c r="X71" s="94">
        <v>0</v>
      </c>
      <c r="Y71" s="161" t="s">
        <v>325</v>
      </c>
      <c r="Z71" s="162"/>
      <c r="AA71" s="55"/>
    </row>
    <row r="72" spans="1:27" ht="29.25" customHeight="1" x14ac:dyDescent="0.25">
      <c r="A72" s="56"/>
      <c r="B72" s="109"/>
      <c r="C72" s="57"/>
      <c r="D72" s="57"/>
      <c r="E72" s="116"/>
      <c r="F72" s="116"/>
      <c r="G72" s="116"/>
      <c r="H72" s="117"/>
      <c r="I72" s="124" t="s">
        <v>343</v>
      </c>
      <c r="J72" s="124"/>
      <c r="K72" s="124"/>
      <c r="L72" s="124"/>
      <c r="M72" s="124"/>
      <c r="N72" s="124"/>
      <c r="O72" s="125"/>
      <c r="P72" s="99" t="s">
        <v>342</v>
      </c>
      <c r="Q72" s="108">
        <v>555</v>
      </c>
      <c r="R72" s="98">
        <v>3</v>
      </c>
      <c r="S72" s="98">
        <v>10</v>
      </c>
      <c r="T72" s="97" t="s">
        <v>341</v>
      </c>
      <c r="U72" s="96" t="s">
        <v>246</v>
      </c>
      <c r="V72" s="95">
        <v>100000</v>
      </c>
      <c r="W72" s="95">
        <v>0</v>
      </c>
      <c r="X72" s="94">
        <v>0</v>
      </c>
      <c r="Y72" s="161" t="s">
        <v>325</v>
      </c>
      <c r="Z72" s="162"/>
      <c r="AA72" s="55"/>
    </row>
    <row r="73" spans="1:27" ht="29.25" customHeight="1" x14ac:dyDescent="0.25">
      <c r="A73" s="56"/>
      <c r="B73" s="122">
        <v>200</v>
      </c>
      <c r="C73" s="122"/>
      <c r="D73" s="122"/>
      <c r="E73" s="122"/>
      <c r="F73" s="122"/>
      <c r="G73" s="122"/>
      <c r="H73" s="122"/>
      <c r="I73" s="122"/>
      <c r="J73" s="122"/>
      <c r="K73" s="122"/>
      <c r="L73" s="122"/>
      <c r="M73" s="122"/>
      <c r="N73" s="122"/>
      <c r="O73" s="123"/>
      <c r="P73" s="93" t="s">
        <v>255</v>
      </c>
      <c r="Q73" s="107">
        <v>555</v>
      </c>
      <c r="R73" s="92">
        <v>3</v>
      </c>
      <c r="S73" s="92">
        <v>10</v>
      </c>
      <c r="T73" s="113" t="s">
        <v>341</v>
      </c>
      <c r="U73" s="114">
        <v>200</v>
      </c>
      <c r="V73" s="91">
        <v>100000</v>
      </c>
      <c r="W73" s="91">
        <v>0</v>
      </c>
      <c r="X73" s="90">
        <v>0</v>
      </c>
      <c r="Y73" s="161" t="s">
        <v>325</v>
      </c>
      <c r="Z73" s="162"/>
      <c r="AA73" s="55"/>
    </row>
    <row r="74" spans="1:27" ht="43.5" customHeight="1" x14ac:dyDescent="0.25">
      <c r="A74" s="56"/>
      <c r="B74" s="122">
        <v>200</v>
      </c>
      <c r="C74" s="122"/>
      <c r="D74" s="122"/>
      <c r="E74" s="122"/>
      <c r="F74" s="122"/>
      <c r="G74" s="122"/>
      <c r="H74" s="122"/>
      <c r="I74" s="122"/>
      <c r="J74" s="122"/>
      <c r="K74" s="122"/>
      <c r="L74" s="122"/>
      <c r="M74" s="122"/>
      <c r="N74" s="122"/>
      <c r="O74" s="123"/>
      <c r="P74" s="93" t="s">
        <v>254</v>
      </c>
      <c r="Q74" s="107">
        <v>555</v>
      </c>
      <c r="R74" s="92">
        <v>3</v>
      </c>
      <c r="S74" s="92">
        <v>10</v>
      </c>
      <c r="T74" s="113" t="s">
        <v>341</v>
      </c>
      <c r="U74" s="114">
        <v>240</v>
      </c>
      <c r="V74" s="91">
        <v>100000</v>
      </c>
      <c r="W74" s="91">
        <v>0</v>
      </c>
      <c r="X74" s="90">
        <v>0</v>
      </c>
      <c r="Y74" s="161" t="s">
        <v>325</v>
      </c>
      <c r="Z74" s="162"/>
      <c r="AA74" s="55"/>
    </row>
    <row r="75" spans="1:27" ht="43.5" customHeight="1" x14ac:dyDescent="0.25">
      <c r="A75" s="56"/>
      <c r="B75" s="128" t="s">
        <v>340</v>
      </c>
      <c r="C75" s="128"/>
      <c r="D75" s="128"/>
      <c r="E75" s="128"/>
      <c r="F75" s="128"/>
      <c r="G75" s="128"/>
      <c r="H75" s="128"/>
      <c r="I75" s="128"/>
      <c r="J75" s="128"/>
      <c r="K75" s="128"/>
      <c r="L75" s="128"/>
      <c r="M75" s="128"/>
      <c r="N75" s="128"/>
      <c r="O75" s="129"/>
      <c r="P75" s="99" t="s">
        <v>340</v>
      </c>
      <c r="Q75" s="108">
        <v>555</v>
      </c>
      <c r="R75" s="98">
        <v>3</v>
      </c>
      <c r="S75" s="98">
        <v>14</v>
      </c>
      <c r="T75" s="97" t="s">
        <v>246</v>
      </c>
      <c r="U75" s="96" t="s">
        <v>246</v>
      </c>
      <c r="V75" s="95">
        <v>5000</v>
      </c>
      <c r="W75" s="95">
        <v>10000</v>
      </c>
      <c r="X75" s="94">
        <v>10000</v>
      </c>
      <c r="Y75" s="161" t="s">
        <v>252</v>
      </c>
      <c r="Z75" s="162"/>
      <c r="AA75" s="55"/>
    </row>
    <row r="76" spans="1:27" ht="29.25" customHeight="1" x14ac:dyDescent="0.25">
      <c r="A76" s="56"/>
      <c r="B76" s="109"/>
      <c r="C76" s="57"/>
      <c r="D76" s="58"/>
      <c r="E76" s="126" t="s">
        <v>262</v>
      </c>
      <c r="F76" s="126"/>
      <c r="G76" s="126"/>
      <c r="H76" s="126"/>
      <c r="I76" s="126"/>
      <c r="J76" s="126"/>
      <c r="K76" s="126"/>
      <c r="L76" s="126"/>
      <c r="M76" s="126"/>
      <c r="N76" s="126"/>
      <c r="O76" s="127"/>
      <c r="P76" s="99" t="s">
        <v>261</v>
      </c>
      <c r="Q76" s="108">
        <v>555</v>
      </c>
      <c r="R76" s="98">
        <v>3</v>
      </c>
      <c r="S76" s="98">
        <v>14</v>
      </c>
      <c r="T76" s="97" t="s">
        <v>260</v>
      </c>
      <c r="U76" s="96" t="s">
        <v>246</v>
      </c>
      <c r="V76" s="95">
        <v>5000</v>
      </c>
      <c r="W76" s="95">
        <v>10000</v>
      </c>
      <c r="X76" s="94">
        <v>10000</v>
      </c>
      <c r="Y76" s="161" t="s">
        <v>252</v>
      </c>
      <c r="Z76" s="162"/>
      <c r="AA76" s="55"/>
    </row>
    <row r="77" spans="1:27" ht="72" customHeight="1" x14ac:dyDescent="0.25">
      <c r="A77" s="56"/>
      <c r="B77" s="109"/>
      <c r="C77" s="57"/>
      <c r="D77" s="57"/>
      <c r="E77" s="116"/>
      <c r="F77" s="116"/>
      <c r="G77" s="116"/>
      <c r="H77" s="117"/>
      <c r="I77" s="124" t="s">
        <v>339</v>
      </c>
      <c r="J77" s="124"/>
      <c r="K77" s="124"/>
      <c r="L77" s="124"/>
      <c r="M77" s="124"/>
      <c r="N77" s="124"/>
      <c r="O77" s="125"/>
      <c r="P77" s="99" t="s">
        <v>338</v>
      </c>
      <c r="Q77" s="108">
        <v>555</v>
      </c>
      <c r="R77" s="98">
        <v>3</v>
      </c>
      <c r="S77" s="98">
        <v>14</v>
      </c>
      <c r="T77" s="97" t="s">
        <v>337</v>
      </c>
      <c r="U77" s="96" t="s">
        <v>246</v>
      </c>
      <c r="V77" s="95">
        <v>5000</v>
      </c>
      <c r="W77" s="95">
        <v>10000</v>
      </c>
      <c r="X77" s="94">
        <v>10000</v>
      </c>
      <c r="Y77" s="161" t="s">
        <v>252</v>
      </c>
      <c r="Z77" s="162"/>
      <c r="AA77" s="55"/>
    </row>
    <row r="78" spans="1:27" ht="29.25" customHeight="1" x14ac:dyDescent="0.25">
      <c r="A78" s="56"/>
      <c r="B78" s="122">
        <v>200</v>
      </c>
      <c r="C78" s="122"/>
      <c r="D78" s="122"/>
      <c r="E78" s="122"/>
      <c r="F78" s="122"/>
      <c r="G78" s="122"/>
      <c r="H78" s="122"/>
      <c r="I78" s="122"/>
      <c r="J78" s="122"/>
      <c r="K78" s="122"/>
      <c r="L78" s="122"/>
      <c r="M78" s="122"/>
      <c r="N78" s="122"/>
      <c r="O78" s="123"/>
      <c r="P78" s="93" t="s">
        <v>255</v>
      </c>
      <c r="Q78" s="107">
        <v>555</v>
      </c>
      <c r="R78" s="92">
        <v>3</v>
      </c>
      <c r="S78" s="92">
        <v>14</v>
      </c>
      <c r="T78" s="113" t="s">
        <v>337</v>
      </c>
      <c r="U78" s="114">
        <v>200</v>
      </c>
      <c r="V78" s="91">
        <v>5000</v>
      </c>
      <c r="W78" s="91">
        <v>10000</v>
      </c>
      <c r="X78" s="90">
        <v>10000</v>
      </c>
      <c r="Y78" s="161" t="s">
        <v>252</v>
      </c>
      <c r="Z78" s="162"/>
      <c r="AA78" s="55"/>
    </row>
    <row r="79" spans="1:27" ht="43.5" customHeight="1" x14ac:dyDescent="0.25">
      <c r="A79" s="56"/>
      <c r="B79" s="122">
        <v>200</v>
      </c>
      <c r="C79" s="122"/>
      <c r="D79" s="122"/>
      <c r="E79" s="122"/>
      <c r="F79" s="122"/>
      <c r="G79" s="122"/>
      <c r="H79" s="122"/>
      <c r="I79" s="122"/>
      <c r="J79" s="122"/>
      <c r="K79" s="122"/>
      <c r="L79" s="122"/>
      <c r="M79" s="122"/>
      <c r="N79" s="122"/>
      <c r="O79" s="123"/>
      <c r="P79" s="93" t="s">
        <v>254</v>
      </c>
      <c r="Q79" s="107">
        <v>555</v>
      </c>
      <c r="R79" s="92">
        <v>3</v>
      </c>
      <c r="S79" s="92">
        <v>14</v>
      </c>
      <c r="T79" s="113" t="s">
        <v>337</v>
      </c>
      <c r="U79" s="114">
        <v>240</v>
      </c>
      <c r="V79" s="91">
        <v>5000</v>
      </c>
      <c r="W79" s="91">
        <v>10000</v>
      </c>
      <c r="X79" s="90">
        <v>10000</v>
      </c>
      <c r="Y79" s="161" t="s">
        <v>252</v>
      </c>
      <c r="Z79" s="162"/>
      <c r="AA79" s="55"/>
    </row>
    <row r="80" spans="1:27" ht="15" customHeight="1" x14ac:dyDescent="0.25">
      <c r="A80" s="56"/>
      <c r="B80" s="128" t="s">
        <v>336</v>
      </c>
      <c r="C80" s="128"/>
      <c r="D80" s="128"/>
      <c r="E80" s="128"/>
      <c r="F80" s="128"/>
      <c r="G80" s="128"/>
      <c r="H80" s="128"/>
      <c r="I80" s="128"/>
      <c r="J80" s="128"/>
      <c r="K80" s="128"/>
      <c r="L80" s="128"/>
      <c r="M80" s="128"/>
      <c r="N80" s="128"/>
      <c r="O80" s="129"/>
      <c r="P80" s="99" t="s">
        <v>336</v>
      </c>
      <c r="Q80" s="108">
        <v>555</v>
      </c>
      <c r="R80" s="98">
        <v>4</v>
      </c>
      <c r="S80" s="98">
        <v>0</v>
      </c>
      <c r="T80" s="97" t="s">
        <v>246</v>
      </c>
      <c r="U80" s="96" t="s">
        <v>246</v>
      </c>
      <c r="V80" s="95">
        <v>4646169.51</v>
      </c>
      <c r="W80" s="95">
        <v>4569500</v>
      </c>
      <c r="X80" s="94">
        <v>4593600</v>
      </c>
      <c r="Y80" s="161" t="s">
        <v>272</v>
      </c>
      <c r="Z80" s="162"/>
      <c r="AA80" s="55"/>
    </row>
    <row r="81" spans="1:27" ht="15" customHeight="1" x14ac:dyDescent="0.25">
      <c r="A81" s="56"/>
      <c r="B81" s="128" t="s">
        <v>335</v>
      </c>
      <c r="C81" s="128"/>
      <c r="D81" s="128"/>
      <c r="E81" s="128"/>
      <c r="F81" s="128"/>
      <c r="G81" s="128"/>
      <c r="H81" s="128"/>
      <c r="I81" s="128"/>
      <c r="J81" s="128"/>
      <c r="K81" s="128"/>
      <c r="L81" s="128"/>
      <c r="M81" s="128"/>
      <c r="N81" s="128"/>
      <c r="O81" s="129"/>
      <c r="P81" s="99" t="s">
        <v>335</v>
      </c>
      <c r="Q81" s="108">
        <v>555</v>
      </c>
      <c r="R81" s="98">
        <v>4</v>
      </c>
      <c r="S81" s="98">
        <v>9</v>
      </c>
      <c r="T81" s="97" t="s">
        <v>246</v>
      </c>
      <c r="U81" s="96" t="s">
        <v>246</v>
      </c>
      <c r="V81" s="95">
        <v>4646169.51</v>
      </c>
      <c r="W81" s="95">
        <v>4569500</v>
      </c>
      <c r="X81" s="94">
        <v>4593600</v>
      </c>
      <c r="Y81" s="161" t="s">
        <v>272</v>
      </c>
      <c r="Z81" s="162"/>
      <c r="AA81" s="55"/>
    </row>
    <row r="82" spans="1:27" ht="29.25" customHeight="1" x14ac:dyDescent="0.25">
      <c r="A82" s="56"/>
      <c r="B82" s="109"/>
      <c r="C82" s="57"/>
      <c r="D82" s="58"/>
      <c r="E82" s="126" t="s">
        <v>262</v>
      </c>
      <c r="F82" s="126"/>
      <c r="G82" s="126"/>
      <c r="H82" s="126"/>
      <c r="I82" s="126"/>
      <c r="J82" s="126"/>
      <c r="K82" s="126"/>
      <c r="L82" s="126"/>
      <c r="M82" s="126"/>
      <c r="N82" s="126"/>
      <c r="O82" s="127"/>
      <c r="P82" s="99" t="s">
        <v>261</v>
      </c>
      <c r="Q82" s="108">
        <v>555</v>
      </c>
      <c r="R82" s="98">
        <v>4</v>
      </c>
      <c r="S82" s="98">
        <v>9</v>
      </c>
      <c r="T82" s="97" t="s">
        <v>260</v>
      </c>
      <c r="U82" s="96" t="s">
        <v>246</v>
      </c>
      <c r="V82" s="95">
        <v>4646169.51</v>
      </c>
      <c r="W82" s="95">
        <v>4569500</v>
      </c>
      <c r="X82" s="94">
        <v>4593600</v>
      </c>
      <c r="Y82" s="161" t="s">
        <v>272</v>
      </c>
      <c r="Z82" s="162"/>
      <c r="AA82" s="55"/>
    </row>
    <row r="83" spans="1:27" ht="57.75" customHeight="1" x14ac:dyDescent="0.25">
      <c r="A83" s="56"/>
      <c r="B83" s="109"/>
      <c r="C83" s="57"/>
      <c r="D83" s="57"/>
      <c r="E83" s="116"/>
      <c r="F83" s="116"/>
      <c r="G83" s="116"/>
      <c r="H83" s="117"/>
      <c r="I83" s="124" t="s">
        <v>334</v>
      </c>
      <c r="J83" s="124"/>
      <c r="K83" s="124"/>
      <c r="L83" s="124"/>
      <c r="M83" s="124"/>
      <c r="N83" s="124"/>
      <c r="O83" s="125"/>
      <c r="P83" s="99" t="s">
        <v>333</v>
      </c>
      <c r="Q83" s="108">
        <v>555</v>
      </c>
      <c r="R83" s="98">
        <v>4</v>
      </c>
      <c r="S83" s="98">
        <v>9</v>
      </c>
      <c r="T83" s="97" t="s">
        <v>332</v>
      </c>
      <c r="U83" s="96" t="s">
        <v>246</v>
      </c>
      <c r="V83" s="95">
        <v>3246969.51</v>
      </c>
      <c r="W83" s="95">
        <v>3083500</v>
      </c>
      <c r="X83" s="94">
        <v>3107600</v>
      </c>
      <c r="Y83" s="161" t="s">
        <v>252</v>
      </c>
      <c r="Z83" s="162"/>
      <c r="AA83" s="55"/>
    </row>
    <row r="84" spans="1:27" ht="29.25" customHeight="1" x14ac:dyDescent="0.25">
      <c r="A84" s="56"/>
      <c r="B84" s="122">
        <v>200</v>
      </c>
      <c r="C84" s="122"/>
      <c r="D84" s="122"/>
      <c r="E84" s="122"/>
      <c r="F84" s="122"/>
      <c r="G84" s="122"/>
      <c r="H84" s="122"/>
      <c r="I84" s="122"/>
      <c r="J84" s="122"/>
      <c r="K84" s="122"/>
      <c r="L84" s="122"/>
      <c r="M84" s="122"/>
      <c r="N84" s="122"/>
      <c r="O84" s="123"/>
      <c r="P84" s="93" t="s">
        <v>255</v>
      </c>
      <c r="Q84" s="107">
        <v>555</v>
      </c>
      <c r="R84" s="92">
        <v>4</v>
      </c>
      <c r="S84" s="92">
        <v>9</v>
      </c>
      <c r="T84" s="113" t="s">
        <v>332</v>
      </c>
      <c r="U84" s="114">
        <v>200</v>
      </c>
      <c r="V84" s="91">
        <v>3246969.51</v>
      </c>
      <c r="W84" s="91">
        <v>3083500</v>
      </c>
      <c r="X84" s="90">
        <v>3107600</v>
      </c>
      <c r="Y84" s="161" t="s">
        <v>252</v>
      </c>
      <c r="Z84" s="162"/>
      <c r="AA84" s="55"/>
    </row>
    <row r="85" spans="1:27" ht="43.5" customHeight="1" x14ac:dyDescent="0.25">
      <c r="A85" s="56"/>
      <c r="B85" s="122">
        <v>200</v>
      </c>
      <c r="C85" s="122"/>
      <c r="D85" s="122"/>
      <c r="E85" s="122"/>
      <c r="F85" s="122"/>
      <c r="G85" s="122"/>
      <c r="H85" s="122"/>
      <c r="I85" s="122"/>
      <c r="J85" s="122"/>
      <c r="K85" s="122"/>
      <c r="L85" s="122"/>
      <c r="M85" s="122"/>
      <c r="N85" s="122"/>
      <c r="O85" s="123"/>
      <c r="P85" s="93" t="s">
        <v>254</v>
      </c>
      <c r="Q85" s="107">
        <v>555</v>
      </c>
      <c r="R85" s="92">
        <v>4</v>
      </c>
      <c r="S85" s="92">
        <v>9</v>
      </c>
      <c r="T85" s="113" t="s">
        <v>332</v>
      </c>
      <c r="U85" s="114">
        <v>240</v>
      </c>
      <c r="V85" s="91">
        <v>3246969.51</v>
      </c>
      <c r="W85" s="91">
        <v>3083500</v>
      </c>
      <c r="X85" s="90">
        <v>3107600</v>
      </c>
      <c r="Y85" s="161" t="s">
        <v>252</v>
      </c>
      <c r="Z85" s="162"/>
      <c r="AA85" s="55"/>
    </row>
    <row r="86" spans="1:27" ht="43.5" customHeight="1" x14ac:dyDescent="0.25">
      <c r="A86" s="56"/>
      <c r="B86" s="109"/>
      <c r="C86" s="57"/>
      <c r="D86" s="57"/>
      <c r="E86" s="116"/>
      <c r="F86" s="116"/>
      <c r="G86" s="117"/>
      <c r="H86" s="126" t="s">
        <v>331</v>
      </c>
      <c r="I86" s="126"/>
      <c r="J86" s="126"/>
      <c r="K86" s="126"/>
      <c r="L86" s="126"/>
      <c r="M86" s="126"/>
      <c r="N86" s="126"/>
      <c r="O86" s="127"/>
      <c r="P86" s="99" t="s">
        <v>330</v>
      </c>
      <c r="Q86" s="108">
        <v>555</v>
      </c>
      <c r="R86" s="98">
        <v>4</v>
      </c>
      <c r="S86" s="98">
        <v>9</v>
      </c>
      <c r="T86" s="97" t="s">
        <v>329</v>
      </c>
      <c r="U86" s="96" t="s">
        <v>246</v>
      </c>
      <c r="V86" s="95">
        <v>1399200</v>
      </c>
      <c r="W86" s="95">
        <v>1486000</v>
      </c>
      <c r="X86" s="94">
        <v>1486000</v>
      </c>
      <c r="Y86" s="161" t="s">
        <v>325</v>
      </c>
      <c r="Z86" s="162"/>
      <c r="AA86" s="55"/>
    </row>
    <row r="87" spans="1:27" ht="57.75" customHeight="1" x14ac:dyDescent="0.25">
      <c r="A87" s="56"/>
      <c r="B87" s="109"/>
      <c r="C87" s="57"/>
      <c r="D87" s="57"/>
      <c r="E87" s="116"/>
      <c r="F87" s="116"/>
      <c r="G87" s="116"/>
      <c r="H87" s="117"/>
      <c r="I87" s="124" t="s">
        <v>328</v>
      </c>
      <c r="J87" s="124"/>
      <c r="K87" s="124"/>
      <c r="L87" s="124"/>
      <c r="M87" s="124"/>
      <c r="N87" s="124"/>
      <c r="O87" s="125"/>
      <c r="P87" s="99" t="s">
        <v>327</v>
      </c>
      <c r="Q87" s="108">
        <v>555</v>
      </c>
      <c r="R87" s="98">
        <v>4</v>
      </c>
      <c r="S87" s="98">
        <v>9</v>
      </c>
      <c r="T87" s="97" t="s">
        <v>326</v>
      </c>
      <c r="U87" s="96" t="s">
        <v>246</v>
      </c>
      <c r="V87" s="95">
        <v>1399200</v>
      </c>
      <c r="W87" s="95">
        <v>1486000</v>
      </c>
      <c r="X87" s="94">
        <v>1486000</v>
      </c>
      <c r="Y87" s="161" t="s">
        <v>325</v>
      </c>
      <c r="Z87" s="162"/>
      <c r="AA87" s="55"/>
    </row>
    <row r="88" spans="1:27" ht="29.25" customHeight="1" x14ac:dyDescent="0.25">
      <c r="A88" s="56"/>
      <c r="B88" s="122">
        <v>200</v>
      </c>
      <c r="C88" s="122"/>
      <c r="D88" s="122"/>
      <c r="E88" s="122"/>
      <c r="F88" s="122"/>
      <c r="G88" s="122"/>
      <c r="H88" s="122"/>
      <c r="I88" s="122"/>
      <c r="J88" s="122"/>
      <c r="K88" s="122"/>
      <c r="L88" s="122"/>
      <c r="M88" s="122"/>
      <c r="N88" s="122"/>
      <c r="O88" s="123"/>
      <c r="P88" s="93" t="s">
        <v>255</v>
      </c>
      <c r="Q88" s="107">
        <v>555</v>
      </c>
      <c r="R88" s="92">
        <v>4</v>
      </c>
      <c r="S88" s="92">
        <v>9</v>
      </c>
      <c r="T88" s="113" t="s">
        <v>326</v>
      </c>
      <c r="U88" s="114">
        <v>200</v>
      </c>
      <c r="V88" s="91">
        <v>1399200</v>
      </c>
      <c r="W88" s="91">
        <v>1486000</v>
      </c>
      <c r="X88" s="90">
        <v>1486000</v>
      </c>
      <c r="Y88" s="161" t="s">
        <v>325</v>
      </c>
      <c r="Z88" s="162"/>
      <c r="AA88" s="55"/>
    </row>
    <row r="89" spans="1:27" ht="43.5" customHeight="1" x14ac:dyDescent="0.25">
      <c r="A89" s="56"/>
      <c r="B89" s="122">
        <v>200</v>
      </c>
      <c r="C89" s="122"/>
      <c r="D89" s="122"/>
      <c r="E89" s="122"/>
      <c r="F89" s="122"/>
      <c r="G89" s="122"/>
      <c r="H89" s="122"/>
      <c r="I89" s="122"/>
      <c r="J89" s="122"/>
      <c r="K89" s="122"/>
      <c r="L89" s="122"/>
      <c r="M89" s="122"/>
      <c r="N89" s="122"/>
      <c r="O89" s="123"/>
      <c r="P89" s="93" t="s">
        <v>254</v>
      </c>
      <c r="Q89" s="107">
        <v>555</v>
      </c>
      <c r="R89" s="92">
        <v>4</v>
      </c>
      <c r="S89" s="92">
        <v>9</v>
      </c>
      <c r="T89" s="113" t="s">
        <v>326</v>
      </c>
      <c r="U89" s="114">
        <v>240</v>
      </c>
      <c r="V89" s="91">
        <v>1399200</v>
      </c>
      <c r="W89" s="91">
        <v>1486000</v>
      </c>
      <c r="X89" s="90">
        <v>1486000</v>
      </c>
      <c r="Y89" s="161" t="s">
        <v>325</v>
      </c>
      <c r="Z89" s="162"/>
      <c r="AA89" s="55"/>
    </row>
    <row r="90" spans="1:27" ht="29.25" customHeight="1" x14ac:dyDescent="0.25">
      <c r="A90" s="56"/>
      <c r="B90" s="128" t="s">
        <v>324</v>
      </c>
      <c r="C90" s="128"/>
      <c r="D90" s="128"/>
      <c r="E90" s="128"/>
      <c r="F90" s="128"/>
      <c r="G90" s="128"/>
      <c r="H90" s="128"/>
      <c r="I90" s="128"/>
      <c r="J90" s="128"/>
      <c r="K90" s="128"/>
      <c r="L90" s="128"/>
      <c r="M90" s="128"/>
      <c r="N90" s="128"/>
      <c r="O90" s="129"/>
      <c r="P90" s="99" t="s">
        <v>324</v>
      </c>
      <c r="Q90" s="108">
        <v>555</v>
      </c>
      <c r="R90" s="98">
        <v>5</v>
      </c>
      <c r="S90" s="98">
        <v>0</v>
      </c>
      <c r="T90" s="97" t="s">
        <v>246</v>
      </c>
      <c r="U90" s="96" t="s">
        <v>246</v>
      </c>
      <c r="V90" s="95">
        <v>3992835.7</v>
      </c>
      <c r="W90" s="95">
        <v>2421132</v>
      </c>
      <c r="X90" s="94">
        <v>2396332</v>
      </c>
      <c r="Y90" s="161" t="s">
        <v>272</v>
      </c>
      <c r="Z90" s="162"/>
      <c r="AA90" s="55"/>
    </row>
    <row r="91" spans="1:27" ht="15" customHeight="1" x14ac:dyDescent="0.25">
      <c r="A91" s="56"/>
      <c r="B91" s="128" t="s">
        <v>323</v>
      </c>
      <c r="C91" s="128"/>
      <c r="D91" s="128"/>
      <c r="E91" s="128"/>
      <c r="F91" s="128"/>
      <c r="G91" s="128"/>
      <c r="H91" s="128"/>
      <c r="I91" s="128"/>
      <c r="J91" s="128"/>
      <c r="K91" s="128"/>
      <c r="L91" s="128"/>
      <c r="M91" s="128"/>
      <c r="N91" s="128"/>
      <c r="O91" s="129"/>
      <c r="P91" s="99" t="s">
        <v>323</v>
      </c>
      <c r="Q91" s="108">
        <v>555</v>
      </c>
      <c r="R91" s="98">
        <v>5</v>
      </c>
      <c r="S91" s="98">
        <v>1</v>
      </c>
      <c r="T91" s="97" t="s">
        <v>246</v>
      </c>
      <c r="U91" s="96" t="s">
        <v>246</v>
      </c>
      <c r="V91" s="95">
        <v>1574831.88</v>
      </c>
      <c r="W91" s="95">
        <v>480132</v>
      </c>
      <c r="X91" s="94">
        <v>471232</v>
      </c>
      <c r="Y91" s="161" t="s">
        <v>272</v>
      </c>
      <c r="Z91" s="162"/>
      <c r="AA91" s="55"/>
    </row>
    <row r="92" spans="1:27" ht="29.25" customHeight="1" x14ac:dyDescent="0.25">
      <c r="A92" s="56"/>
      <c r="B92" s="109"/>
      <c r="C92" s="57"/>
      <c r="D92" s="58"/>
      <c r="E92" s="126" t="s">
        <v>262</v>
      </c>
      <c r="F92" s="126"/>
      <c r="G92" s="126"/>
      <c r="H92" s="126"/>
      <c r="I92" s="126"/>
      <c r="J92" s="126"/>
      <c r="K92" s="126"/>
      <c r="L92" s="126"/>
      <c r="M92" s="126"/>
      <c r="N92" s="126"/>
      <c r="O92" s="127"/>
      <c r="P92" s="99" t="s">
        <v>261</v>
      </c>
      <c r="Q92" s="108">
        <v>555</v>
      </c>
      <c r="R92" s="98">
        <v>5</v>
      </c>
      <c r="S92" s="98">
        <v>1</v>
      </c>
      <c r="T92" s="97" t="s">
        <v>260</v>
      </c>
      <c r="U92" s="96" t="s">
        <v>246</v>
      </c>
      <c r="V92" s="95">
        <v>1574831.88</v>
      </c>
      <c r="W92" s="95">
        <v>480132</v>
      </c>
      <c r="X92" s="94">
        <v>471232</v>
      </c>
      <c r="Y92" s="161" t="s">
        <v>272</v>
      </c>
      <c r="Z92" s="162"/>
      <c r="AA92" s="55"/>
    </row>
    <row r="93" spans="1:27" ht="29.25" customHeight="1" x14ac:dyDescent="0.25">
      <c r="A93" s="56"/>
      <c r="B93" s="109"/>
      <c r="C93" s="57"/>
      <c r="D93" s="57"/>
      <c r="E93" s="116"/>
      <c r="F93" s="116"/>
      <c r="G93" s="116"/>
      <c r="H93" s="117"/>
      <c r="I93" s="124" t="s">
        <v>321</v>
      </c>
      <c r="J93" s="124"/>
      <c r="K93" s="124"/>
      <c r="L93" s="124"/>
      <c r="M93" s="124"/>
      <c r="N93" s="124"/>
      <c r="O93" s="125"/>
      <c r="P93" s="99" t="s">
        <v>320</v>
      </c>
      <c r="Q93" s="108">
        <v>555</v>
      </c>
      <c r="R93" s="98">
        <v>5</v>
      </c>
      <c r="S93" s="98">
        <v>1</v>
      </c>
      <c r="T93" s="97" t="s">
        <v>317</v>
      </c>
      <c r="U93" s="96" t="s">
        <v>246</v>
      </c>
      <c r="V93" s="95">
        <v>1147498.8799999999</v>
      </c>
      <c r="W93" s="95">
        <v>480132</v>
      </c>
      <c r="X93" s="94">
        <v>471232</v>
      </c>
      <c r="Y93" s="161" t="s">
        <v>252</v>
      </c>
      <c r="Z93" s="162"/>
      <c r="AA93" s="55"/>
    </row>
    <row r="94" spans="1:27" ht="29.25" customHeight="1" x14ac:dyDescent="0.25">
      <c r="A94" s="56"/>
      <c r="B94" s="122">
        <v>200</v>
      </c>
      <c r="C94" s="122"/>
      <c r="D94" s="122"/>
      <c r="E94" s="122"/>
      <c r="F94" s="122"/>
      <c r="G94" s="122"/>
      <c r="H94" s="122"/>
      <c r="I94" s="122"/>
      <c r="J94" s="122"/>
      <c r="K94" s="122"/>
      <c r="L94" s="122"/>
      <c r="M94" s="122"/>
      <c r="N94" s="122"/>
      <c r="O94" s="123"/>
      <c r="P94" s="93" t="s">
        <v>255</v>
      </c>
      <c r="Q94" s="107">
        <v>555</v>
      </c>
      <c r="R94" s="92">
        <v>5</v>
      </c>
      <c r="S94" s="92">
        <v>1</v>
      </c>
      <c r="T94" s="113" t="s">
        <v>317</v>
      </c>
      <c r="U94" s="114">
        <v>200</v>
      </c>
      <c r="V94" s="91">
        <v>1147498.8799999999</v>
      </c>
      <c r="W94" s="91">
        <v>480132</v>
      </c>
      <c r="X94" s="90">
        <v>471232</v>
      </c>
      <c r="Y94" s="161" t="s">
        <v>252</v>
      </c>
      <c r="Z94" s="162"/>
      <c r="AA94" s="55"/>
    </row>
    <row r="95" spans="1:27" ht="43.5" customHeight="1" x14ac:dyDescent="0.25">
      <c r="A95" s="56"/>
      <c r="B95" s="122">
        <v>200</v>
      </c>
      <c r="C95" s="122"/>
      <c r="D95" s="122"/>
      <c r="E95" s="122"/>
      <c r="F95" s="122"/>
      <c r="G95" s="122"/>
      <c r="H95" s="122"/>
      <c r="I95" s="122"/>
      <c r="J95" s="122"/>
      <c r="K95" s="122"/>
      <c r="L95" s="122"/>
      <c r="M95" s="122"/>
      <c r="N95" s="122"/>
      <c r="O95" s="123"/>
      <c r="P95" s="93" t="s">
        <v>254</v>
      </c>
      <c r="Q95" s="107">
        <v>555</v>
      </c>
      <c r="R95" s="92">
        <v>5</v>
      </c>
      <c r="S95" s="92">
        <v>1</v>
      </c>
      <c r="T95" s="113" t="s">
        <v>317</v>
      </c>
      <c r="U95" s="114">
        <v>240</v>
      </c>
      <c r="V95" s="91">
        <v>1147498.8799999999</v>
      </c>
      <c r="W95" s="91">
        <v>480132</v>
      </c>
      <c r="X95" s="90">
        <v>471232</v>
      </c>
      <c r="Y95" s="161" t="s">
        <v>252</v>
      </c>
      <c r="Z95" s="162"/>
      <c r="AA95" s="55"/>
    </row>
    <row r="96" spans="1:27" ht="15" customHeight="1" x14ac:dyDescent="0.25">
      <c r="A96" s="56"/>
      <c r="B96" s="109"/>
      <c r="C96" s="57"/>
      <c r="D96" s="57"/>
      <c r="E96" s="116"/>
      <c r="F96" s="117"/>
      <c r="G96" s="126" t="s">
        <v>461</v>
      </c>
      <c r="H96" s="126"/>
      <c r="I96" s="126"/>
      <c r="J96" s="126"/>
      <c r="K96" s="126"/>
      <c r="L96" s="126"/>
      <c r="M96" s="126"/>
      <c r="N96" s="126"/>
      <c r="O96" s="127"/>
      <c r="P96" s="99" t="s">
        <v>461</v>
      </c>
      <c r="Q96" s="108">
        <v>555</v>
      </c>
      <c r="R96" s="98">
        <v>5</v>
      </c>
      <c r="S96" s="98">
        <v>1</v>
      </c>
      <c r="T96" s="97" t="s">
        <v>462</v>
      </c>
      <c r="U96" s="96" t="s">
        <v>246</v>
      </c>
      <c r="V96" s="95">
        <v>427333</v>
      </c>
      <c r="W96" s="95">
        <v>0</v>
      </c>
      <c r="X96" s="94">
        <v>0</v>
      </c>
      <c r="Y96" s="161" t="s">
        <v>469</v>
      </c>
      <c r="Z96" s="162"/>
      <c r="AA96" s="55"/>
    </row>
    <row r="97" spans="1:27" ht="72" customHeight="1" x14ac:dyDescent="0.25">
      <c r="A97" s="56"/>
      <c r="B97" s="109"/>
      <c r="C97" s="57"/>
      <c r="D97" s="57"/>
      <c r="E97" s="116"/>
      <c r="F97" s="116"/>
      <c r="G97" s="116"/>
      <c r="H97" s="117"/>
      <c r="I97" s="124" t="s">
        <v>470</v>
      </c>
      <c r="J97" s="124"/>
      <c r="K97" s="124"/>
      <c r="L97" s="124"/>
      <c r="M97" s="124"/>
      <c r="N97" s="124"/>
      <c r="O97" s="125"/>
      <c r="P97" s="99" t="s">
        <v>463</v>
      </c>
      <c r="Q97" s="108">
        <v>555</v>
      </c>
      <c r="R97" s="98">
        <v>5</v>
      </c>
      <c r="S97" s="98">
        <v>1</v>
      </c>
      <c r="T97" s="97" t="s">
        <v>464</v>
      </c>
      <c r="U97" s="96" t="s">
        <v>246</v>
      </c>
      <c r="V97" s="95">
        <v>427333</v>
      </c>
      <c r="W97" s="95">
        <v>0</v>
      </c>
      <c r="X97" s="94">
        <v>0</v>
      </c>
      <c r="Y97" s="161" t="s">
        <v>469</v>
      </c>
      <c r="Z97" s="162"/>
      <c r="AA97" s="55"/>
    </row>
    <row r="98" spans="1:27" ht="43.5" customHeight="1" x14ac:dyDescent="0.25">
      <c r="A98" s="56"/>
      <c r="B98" s="122">
        <v>400</v>
      </c>
      <c r="C98" s="122"/>
      <c r="D98" s="122"/>
      <c r="E98" s="122"/>
      <c r="F98" s="122"/>
      <c r="G98" s="122"/>
      <c r="H98" s="122"/>
      <c r="I98" s="122"/>
      <c r="J98" s="122"/>
      <c r="K98" s="122"/>
      <c r="L98" s="122"/>
      <c r="M98" s="122"/>
      <c r="N98" s="122"/>
      <c r="O98" s="123"/>
      <c r="P98" s="93" t="s">
        <v>465</v>
      </c>
      <c r="Q98" s="107">
        <v>555</v>
      </c>
      <c r="R98" s="92">
        <v>5</v>
      </c>
      <c r="S98" s="92">
        <v>1</v>
      </c>
      <c r="T98" s="113" t="s">
        <v>464</v>
      </c>
      <c r="U98" s="114">
        <v>400</v>
      </c>
      <c r="V98" s="91">
        <v>427333</v>
      </c>
      <c r="W98" s="91">
        <v>0</v>
      </c>
      <c r="X98" s="90">
        <v>0</v>
      </c>
      <c r="Y98" s="161" t="s">
        <v>469</v>
      </c>
      <c r="Z98" s="162"/>
      <c r="AA98" s="55"/>
    </row>
    <row r="99" spans="1:27" ht="15" customHeight="1" x14ac:dyDescent="0.25">
      <c r="A99" s="56"/>
      <c r="B99" s="122">
        <v>400</v>
      </c>
      <c r="C99" s="122"/>
      <c r="D99" s="122"/>
      <c r="E99" s="122"/>
      <c r="F99" s="122"/>
      <c r="G99" s="122"/>
      <c r="H99" s="122"/>
      <c r="I99" s="122"/>
      <c r="J99" s="122"/>
      <c r="K99" s="122"/>
      <c r="L99" s="122"/>
      <c r="M99" s="122"/>
      <c r="N99" s="122"/>
      <c r="O99" s="123"/>
      <c r="P99" s="93" t="s">
        <v>466</v>
      </c>
      <c r="Q99" s="107">
        <v>555</v>
      </c>
      <c r="R99" s="92">
        <v>5</v>
      </c>
      <c r="S99" s="92">
        <v>1</v>
      </c>
      <c r="T99" s="113" t="s">
        <v>464</v>
      </c>
      <c r="U99" s="114">
        <v>410</v>
      </c>
      <c r="V99" s="91">
        <v>427333</v>
      </c>
      <c r="W99" s="91">
        <v>0</v>
      </c>
      <c r="X99" s="90">
        <v>0</v>
      </c>
      <c r="Y99" s="161" t="s">
        <v>469</v>
      </c>
      <c r="Z99" s="162"/>
      <c r="AA99" s="55"/>
    </row>
    <row r="100" spans="1:27" ht="15" customHeight="1" x14ac:dyDescent="0.25">
      <c r="A100" s="56"/>
      <c r="B100" s="128" t="s">
        <v>322</v>
      </c>
      <c r="C100" s="128"/>
      <c r="D100" s="128"/>
      <c r="E100" s="128"/>
      <c r="F100" s="128"/>
      <c r="G100" s="128"/>
      <c r="H100" s="128"/>
      <c r="I100" s="128"/>
      <c r="J100" s="128"/>
      <c r="K100" s="128"/>
      <c r="L100" s="128"/>
      <c r="M100" s="128"/>
      <c r="N100" s="128"/>
      <c r="O100" s="129"/>
      <c r="P100" s="99" t="s">
        <v>322</v>
      </c>
      <c r="Q100" s="108">
        <v>555</v>
      </c>
      <c r="R100" s="98">
        <v>5</v>
      </c>
      <c r="S100" s="98">
        <v>2</v>
      </c>
      <c r="T100" s="97" t="s">
        <v>246</v>
      </c>
      <c r="U100" s="96" t="s">
        <v>246</v>
      </c>
      <c r="V100" s="95">
        <v>50000</v>
      </c>
      <c r="W100" s="95">
        <v>1000</v>
      </c>
      <c r="X100" s="94">
        <v>10000</v>
      </c>
      <c r="Y100" s="161" t="s">
        <v>252</v>
      </c>
      <c r="Z100" s="162"/>
      <c r="AA100" s="55"/>
    </row>
    <row r="101" spans="1:27" ht="29.25" customHeight="1" x14ac:dyDescent="0.25">
      <c r="A101" s="56"/>
      <c r="B101" s="109"/>
      <c r="C101" s="57"/>
      <c r="D101" s="58"/>
      <c r="E101" s="126" t="s">
        <v>262</v>
      </c>
      <c r="F101" s="126"/>
      <c r="G101" s="126"/>
      <c r="H101" s="126"/>
      <c r="I101" s="126"/>
      <c r="J101" s="126"/>
      <c r="K101" s="126"/>
      <c r="L101" s="126"/>
      <c r="M101" s="126"/>
      <c r="N101" s="126"/>
      <c r="O101" s="127"/>
      <c r="P101" s="99" t="s">
        <v>261</v>
      </c>
      <c r="Q101" s="108">
        <v>555</v>
      </c>
      <c r="R101" s="98">
        <v>5</v>
      </c>
      <c r="S101" s="98">
        <v>2</v>
      </c>
      <c r="T101" s="97" t="s">
        <v>260</v>
      </c>
      <c r="U101" s="96" t="s">
        <v>246</v>
      </c>
      <c r="V101" s="95">
        <v>50000</v>
      </c>
      <c r="W101" s="95">
        <v>1000</v>
      </c>
      <c r="X101" s="94">
        <v>10000</v>
      </c>
      <c r="Y101" s="161" t="s">
        <v>252</v>
      </c>
      <c r="Z101" s="162"/>
      <c r="AA101" s="55"/>
    </row>
    <row r="102" spans="1:27" ht="29.25" customHeight="1" x14ac:dyDescent="0.25">
      <c r="A102" s="56"/>
      <c r="B102" s="109"/>
      <c r="C102" s="57"/>
      <c r="D102" s="57"/>
      <c r="E102" s="116"/>
      <c r="F102" s="116"/>
      <c r="G102" s="116"/>
      <c r="H102" s="117"/>
      <c r="I102" s="124" t="s">
        <v>321</v>
      </c>
      <c r="J102" s="124"/>
      <c r="K102" s="124"/>
      <c r="L102" s="124"/>
      <c r="M102" s="124"/>
      <c r="N102" s="124"/>
      <c r="O102" s="125"/>
      <c r="P102" s="99" t="s">
        <v>320</v>
      </c>
      <c r="Q102" s="108">
        <v>555</v>
      </c>
      <c r="R102" s="98">
        <v>5</v>
      </c>
      <c r="S102" s="98">
        <v>2</v>
      </c>
      <c r="T102" s="97" t="s">
        <v>317</v>
      </c>
      <c r="U102" s="96" t="s">
        <v>246</v>
      </c>
      <c r="V102" s="95">
        <v>50000</v>
      </c>
      <c r="W102" s="95">
        <v>1000</v>
      </c>
      <c r="X102" s="94">
        <v>10000</v>
      </c>
      <c r="Y102" s="161" t="s">
        <v>252</v>
      </c>
      <c r="Z102" s="162"/>
      <c r="AA102" s="55"/>
    </row>
    <row r="103" spans="1:27" ht="29.25" customHeight="1" x14ac:dyDescent="0.25">
      <c r="A103" s="56"/>
      <c r="B103" s="122">
        <v>200</v>
      </c>
      <c r="C103" s="122"/>
      <c r="D103" s="122"/>
      <c r="E103" s="122"/>
      <c r="F103" s="122"/>
      <c r="G103" s="122"/>
      <c r="H103" s="122"/>
      <c r="I103" s="122"/>
      <c r="J103" s="122"/>
      <c r="K103" s="122"/>
      <c r="L103" s="122"/>
      <c r="M103" s="122"/>
      <c r="N103" s="122"/>
      <c r="O103" s="123"/>
      <c r="P103" s="93" t="s">
        <v>255</v>
      </c>
      <c r="Q103" s="107">
        <v>555</v>
      </c>
      <c r="R103" s="92">
        <v>5</v>
      </c>
      <c r="S103" s="92">
        <v>2</v>
      </c>
      <c r="T103" s="113" t="s">
        <v>317</v>
      </c>
      <c r="U103" s="114">
        <v>200</v>
      </c>
      <c r="V103" s="91">
        <v>20000</v>
      </c>
      <c r="W103" s="91">
        <v>0</v>
      </c>
      <c r="X103" s="90">
        <v>0</v>
      </c>
      <c r="Y103" s="161" t="s">
        <v>252</v>
      </c>
      <c r="Z103" s="162"/>
      <c r="AA103" s="55"/>
    </row>
    <row r="104" spans="1:27" ht="43.5" customHeight="1" x14ac:dyDescent="0.25">
      <c r="A104" s="56"/>
      <c r="B104" s="122">
        <v>200</v>
      </c>
      <c r="C104" s="122"/>
      <c r="D104" s="122"/>
      <c r="E104" s="122"/>
      <c r="F104" s="122"/>
      <c r="G104" s="122"/>
      <c r="H104" s="122"/>
      <c r="I104" s="122"/>
      <c r="J104" s="122"/>
      <c r="K104" s="122"/>
      <c r="L104" s="122"/>
      <c r="M104" s="122"/>
      <c r="N104" s="122"/>
      <c r="O104" s="123"/>
      <c r="P104" s="93" t="s">
        <v>254</v>
      </c>
      <c r="Q104" s="107">
        <v>555</v>
      </c>
      <c r="R104" s="92">
        <v>5</v>
      </c>
      <c r="S104" s="92">
        <v>2</v>
      </c>
      <c r="T104" s="113" t="s">
        <v>317</v>
      </c>
      <c r="U104" s="114">
        <v>240</v>
      </c>
      <c r="V104" s="91">
        <v>20000</v>
      </c>
      <c r="W104" s="91">
        <v>0</v>
      </c>
      <c r="X104" s="90">
        <v>0</v>
      </c>
      <c r="Y104" s="161" t="s">
        <v>252</v>
      </c>
      <c r="Z104" s="162"/>
      <c r="AA104" s="55"/>
    </row>
    <row r="105" spans="1:27" ht="15" customHeight="1" x14ac:dyDescent="0.25">
      <c r="A105" s="56"/>
      <c r="B105" s="122">
        <v>800</v>
      </c>
      <c r="C105" s="122"/>
      <c r="D105" s="122"/>
      <c r="E105" s="122"/>
      <c r="F105" s="122"/>
      <c r="G105" s="122"/>
      <c r="H105" s="122"/>
      <c r="I105" s="122"/>
      <c r="J105" s="122"/>
      <c r="K105" s="122"/>
      <c r="L105" s="122"/>
      <c r="M105" s="122"/>
      <c r="N105" s="122"/>
      <c r="O105" s="123"/>
      <c r="P105" s="93" t="s">
        <v>319</v>
      </c>
      <c r="Q105" s="107">
        <v>555</v>
      </c>
      <c r="R105" s="92">
        <v>5</v>
      </c>
      <c r="S105" s="92">
        <v>2</v>
      </c>
      <c r="T105" s="113" t="s">
        <v>317</v>
      </c>
      <c r="U105" s="114">
        <v>800</v>
      </c>
      <c r="V105" s="91">
        <v>30000</v>
      </c>
      <c r="W105" s="91">
        <v>1000</v>
      </c>
      <c r="X105" s="90">
        <v>10000</v>
      </c>
      <c r="Y105" s="161" t="s">
        <v>252</v>
      </c>
      <c r="Z105" s="162"/>
      <c r="AA105" s="55"/>
    </row>
    <row r="106" spans="1:27" ht="15" customHeight="1" x14ac:dyDescent="0.25">
      <c r="A106" s="56"/>
      <c r="B106" s="122">
        <v>800</v>
      </c>
      <c r="C106" s="122"/>
      <c r="D106" s="122"/>
      <c r="E106" s="122"/>
      <c r="F106" s="122"/>
      <c r="G106" s="122"/>
      <c r="H106" s="122"/>
      <c r="I106" s="122"/>
      <c r="J106" s="122"/>
      <c r="K106" s="122"/>
      <c r="L106" s="122"/>
      <c r="M106" s="122"/>
      <c r="N106" s="122"/>
      <c r="O106" s="123"/>
      <c r="P106" s="93" t="s">
        <v>318</v>
      </c>
      <c r="Q106" s="107">
        <v>555</v>
      </c>
      <c r="R106" s="92">
        <v>5</v>
      </c>
      <c r="S106" s="92">
        <v>2</v>
      </c>
      <c r="T106" s="113" t="s">
        <v>317</v>
      </c>
      <c r="U106" s="114">
        <v>850</v>
      </c>
      <c r="V106" s="91">
        <v>30000</v>
      </c>
      <c r="W106" s="91">
        <v>1000</v>
      </c>
      <c r="X106" s="90">
        <v>10000</v>
      </c>
      <c r="Y106" s="161" t="s">
        <v>252</v>
      </c>
      <c r="Z106" s="162"/>
      <c r="AA106" s="55"/>
    </row>
    <row r="107" spans="1:27" ht="15" customHeight="1" x14ac:dyDescent="0.25">
      <c r="A107" s="56"/>
      <c r="B107" s="128" t="s">
        <v>316</v>
      </c>
      <c r="C107" s="128"/>
      <c r="D107" s="128"/>
      <c r="E107" s="128"/>
      <c r="F107" s="128"/>
      <c r="G107" s="128"/>
      <c r="H107" s="128"/>
      <c r="I107" s="128"/>
      <c r="J107" s="128"/>
      <c r="K107" s="128"/>
      <c r="L107" s="128"/>
      <c r="M107" s="128"/>
      <c r="N107" s="128"/>
      <c r="O107" s="129"/>
      <c r="P107" s="99" t="s">
        <v>316</v>
      </c>
      <c r="Q107" s="108">
        <v>555</v>
      </c>
      <c r="R107" s="98">
        <v>5</v>
      </c>
      <c r="S107" s="98">
        <v>3</v>
      </c>
      <c r="T107" s="97" t="s">
        <v>246</v>
      </c>
      <c r="U107" s="96" t="s">
        <v>246</v>
      </c>
      <c r="V107" s="95">
        <v>2368003.8199999998</v>
      </c>
      <c r="W107" s="95">
        <v>1940000</v>
      </c>
      <c r="X107" s="94">
        <v>1915100</v>
      </c>
      <c r="Y107" s="161" t="s">
        <v>272</v>
      </c>
      <c r="Z107" s="162"/>
      <c r="AA107" s="55"/>
    </row>
    <row r="108" spans="1:27" ht="29.25" customHeight="1" x14ac:dyDescent="0.25">
      <c r="A108" s="56"/>
      <c r="B108" s="109"/>
      <c r="C108" s="57"/>
      <c r="D108" s="58"/>
      <c r="E108" s="126" t="s">
        <v>262</v>
      </c>
      <c r="F108" s="126"/>
      <c r="G108" s="126"/>
      <c r="H108" s="126"/>
      <c r="I108" s="126"/>
      <c r="J108" s="126"/>
      <c r="K108" s="126"/>
      <c r="L108" s="126"/>
      <c r="M108" s="126"/>
      <c r="N108" s="126"/>
      <c r="O108" s="127"/>
      <c r="P108" s="99" t="s">
        <v>261</v>
      </c>
      <c r="Q108" s="108">
        <v>555</v>
      </c>
      <c r="R108" s="98">
        <v>5</v>
      </c>
      <c r="S108" s="98">
        <v>3</v>
      </c>
      <c r="T108" s="97" t="s">
        <v>260</v>
      </c>
      <c r="U108" s="96" t="s">
        <v>246</v>
      </c>
      <c r="V108" s="95">
        <v>2368003.8199999998</v>
      </c>
      <c r="W108" s="95">
        <v>1940000</v>
      </c>
      <c r="X108" s="94">
        <v>1915100</v>
      </c>
      <c r="Y108" s="161" t="s">
        <v>272</v>
      </c>
      <c r="Z108" s="162"/>
      <c r="AA108" s="55"/>
    </row>
    <row r="109" spans="1:27" ht="15" customHeight="1" x14ac:dyDescent="0.25">
      <c r="A109" s="56"/>
      <c r="B109" s="109"/>
      <c r="C109" s="57"/>
      <c r="D109" s="57"/>
      <c r="E109" s="116"/>
      <c r="F109" s="116"/>
      <c r="G109" s="116"/>
      <c r="H109" s="117"/>
      <c r="I109" s="124" t="s">
        <v>315</v>
      </c>
      <c r="J109" s="124"/>
      <c r="K109" s="124"/>
      <c r="L109" s="124"/>
      <c r="M109" s="124"/>
      <c r="N109" s="124"/>
      <c r="O109" s="125"/>
      <c r="P109" s="99" t="s">
        <v>314</v>
      </c>
      <c r="Q109" s="108">
        <v>555</v>
      </c>
      <c r="R109" s="98">
        <v>5</v>
      </c>
      <c r="S109" s="98">
        <v>3</v>
      </c>
      <c r="T109" s="97" t="s">
        <v>313</v>
      </c>
      <c r="U109" s="96" t="s">
        <v>246</v>
      </c>
      <c r="V109" s="95">
        <v>889465.86</v>
      </c>
      <c r="W109" s="95">
        <v>1885000</v>
      </c>
      <c r="X109" s="94">
        <v>1860100</v>
      </c>
      <c r="Y109" s="161" t="s">
        <v>252</v>
      </c>
      <c r="Z109" s="162"/>
      <c r="AA109" s="55"/>
    </row>
    <row r="110" spans="1:27" ht="29.25" customHeight="1" x14ac:dyDescent="0.25">
      <c r="A110" s="56"/>
      <c r="B110" s="122">
        <v>200</v>
      </c>
      <c r="C110" s="122"/>
      <c r="D110" s="122"/>
      <c r="E110" s="122"/>
      <c r="F110" s="122"/>
      <c r="G110" s="122"/>
      <c r="H110" s="122"/>
      <c r="I110" s="122"/>
      <c r="J110" s="122"/>
      <c r="K110" s="122"/>
      <c r="L110" s="122"/>
      <c r="M110" s="122"/>
      <c r="N110" s="122"/>
      <c r="O110" s="123"/>
      <c r="P110" s="93" t="s">
        <v>255</v>
      </c>
      <c r="Q110" s="107">
        <v>555</v>
      </c>
      <c r="R110" s="92">
        <v>5</v>
      </c>
      <c r="S110" s="92">
        <v>3</v>
      </c>
      <c r="T110" s="113" t="s">
        <v>313</v>
      </c>
      <c r="U110" s="114">
        <v>200</v>
      </c>
      <c r="V110" s="91">
        <v>889465.86</v>
      </c>
      <c r="W110" s="91">
        <v>1885000</v>
      </c>
      <c r="X110" s="90">
        <v>1860100</v>
      </c>
      <c r="Y110" s="161" t="s">
        <v>252</v>
      </c>
      <c r="Z110" s="162"/>
      <c r="AA110" s="55"/>
    </row>
    <row r="111" spans="1:27" ht="43.5" customHeight="1" x14ac:dyDescent="0.25">
      <c r="A111" s="56"/>
      <c r="B111" s="122">
        <v>200</v>
      </c>
      <c r="C111" s="122"/>
      <c r="D111" s="122"/>
      <c r="E111" s="122"/>
      <c r="F111" s="122"/>
      <c r="G111" s="122"/>
      <c r="H111" s="122"/>
      <c r="I111" s="122"/>
      <c r="J111" s="122"/>
      <c r="K111" s="122"/>
      <c r="L111" s="122"/>
      <c r="M111" s="122"/>
      <c r="N111" s="122"/>
      <c r="O111" s="123"/>
      <c r="P111" s="93" t="s">
        <v>254</v>
      </c>
      <c r="Q111" s="107">
        <v>555</v>
      </c>
      <c r="R111" s="92">
        <v>5</v>
      </c>
      <c r="S111" s="92">
        <v>3</v>
      </c>
      <c r="T111" s="113" t="s">
        <v>313</v>
      </c>
      <c r="U111" s="114">
        <v>240</v>
      </c>
      <c r="V111" s="91">
        <v>889465.86</v>
      </c>
      <c r="W111" s="91">
        <v>1885000</v>
      </c>
      <c r="X111" s="90">
        <v>1860100</v>
      </c>
      <c r="Y111" s="161" t="s">
        <v>252</v>
      </c>
      <c r="Z111" s="162"/>
      <c r="AA111" s="55"/>
    </row>
    <row r="112" spans="1:27" ht="29.25" customHeight="1" x14ac:dyDescent="0.25">
      <c r="A112" s="56"/>
      <c r="B112" s="109"/>
      <c r="C112" s="57"/>
      <c r="D112" s="57"/>
      <c r="E112" s="116"/>
      <c r="F112" s="116"/>
      <c r="G112" s="116"/>
      <c r="H112" s="117"/>
      <c r="I112" s="124" t="s">
        <v>312</v>
      </c>
      <c r="J112" s="124"/>
      <c r="K112" s="124"/>
      <c r="L112" s="124"/>
      <c r="M112" s="124"/>
      <c r="N112" s="124"/>
      <c r="O112" s="125"/>
      <c r="P112" s="99" t="s">
        <v>311</v>
      </c>
      <c r="Q112" s="108">
        <v>555</v>
      </c>
      <c r="R112" s="98">
        <v>5</v>
      </c>
      <c r="S112" s="98">
        <v>3</v>
      </c>
      <c r="T112" s="97" t="s">
        <v>310</v>
      </c>
      <c r="U112" s="96" t="s">
        <v>246</v>
      </c>
      <c r="V112" s="95">
        <v>1278537.96</v>
      </c>
      <c r="W112" s="95">
        <v>55000</v>
      </c>
      <c r="X112" s="94">
        <v>55000</v>
      </c>
      <c r="Y112" s="161" t="s">
        <v>252</v>
      </c>
      <c r="Z112" s="162"/>
      <c r="AA112" s="55"/>
    </row>
    <row r="113" spans="1:27" ht="29.25" customHeight="1" x14ac:dyDescent="0.25">
      <c r="A113" s="56"/>
      <c r="B113" s="122">
        <v>200</v>
      </c>
      <c r="C113" s="122"/>
      <c r="D113" s="122"/>
      <c r="E113" s="122"/>
      <c r="F113" s="122"/>
      <c r="G113" s="122"/>
      <c r="H113" s="122"/>
      <c r="I113" s="122"/>
      <c r="J113" s="122"/>
      <c r="K113" s="122"/>
      <c r="L113" s="122"/>
      <c r="M113" s="122"/>
      <c r="N113" s="122"/>
      <c r="O113" s="123"/>
      <c r="P113" s="93" t="s">
        <v>255</v>
      </c>
      <c r="Q113" s="107">
        <v>555</v>
      </c>
      <c r="R113" s="92">
        <v>5</v>
      </c>
      <c r="S113" s="92">
        <v>3</v>
      </c>
      <c r="T113" s="113" t="s">
        <v>310</v>
      </c>
      <c r="U113" s="114">
        <v>200</v>
      </c>
      <c r="V113" s="91">
        <v>1278537.96</v>
      </c>
      <c r="W113" s="91">
        <v>55000</v>
      </c>
      <c r="X113" s="90">
        <v>55000</v>
      </c>
      <c r="Y113" s="161" t="s">
        <v>252</v>
      </c>
      <c r="Z113" s="162"/>
      <c r="AA113" s="55"/>
    </row>
    <row r="114" spans="1:27" ht="43.5" customHeight="1" x14ac:dyDescent="0.25">
      <c r="A114" s="56"/>
      <c r="B114" s="122">
        <v>200</v>
      </c>
      <c r="C114" s="122"/>
      <c r="D114" s="122"/>
      <c r="E114" s="122"/>
      <c r="F114" s="122"/>
      <c r="G114" s="122"/>
      <c r="H114" s="122"/>
      <c r="I114" s="122"/>
      <c r="J114" s="122"/>
      <c r="K114" s="122"/>
      <c r="L114" s="122"/>
      <c r="M114" s="122"/>
      <c r="N114" s="122"/>
      <c r="O114" s="123"/>
      <c r="P114" s="93" t="s">
        <v>254</v>
      </c>
      <c r="Q114" s="107">
        <v>555</v>
      </c>
      <c r="R114" s="92">
        <v>5</v>
      </c>
      <c r="S114" s="92">
        <v>3</v>
      </c>
      <c r="T114" s="113" t="s">
        <v>310</v>
      </c>
      <c r="U114" s="114">
        <v>240</v>
      </c>
      <c r="V114" s="91">
        <v>1278537.96</v>
      </c>
      <c r="W114" s="91">
        <v>55000</v>
      </c>
      <c r="X114" s="90">
        <v>55000</v>
      </c>
      <c r="Y114" s="161" t="s">
        <v>252</v>
      </c>
      <c r="Z114" s="162"/>
      <c r="AA114" s="55"/>
    </row>
    <row r="115" spans="1:27" ht="29.25" customHeight="1" x14ac:dyDescent="0.25">
      <c r="A115" s="56"/>
      <c r="B115" s="109"/>
      <c r="C115" s="57"/>
      <c r="D115" s="57"/>
      <c r="E115" s="116"/>
      <c r="F115" s="116"/>
      <c r="G115" s="116"/>
      <c r="H115" s="117"/>
      <c r="I115" s="124" t="s">
        <v>309</v>
      </c>
      <c r="J115" s="124"/>
      <c r="K115" s="124"/>
      <c r="L115" s="124"/>
      <c r="M115" s="124"/>
      <c r="N115" s="124"/>
      <c r="O115" s="125"/>
      <c r="P115" s="99" t="s">
        <v>308</v>
      </c>
      <c r="Q115" s="108">
        <v>555</v>
      </c>
      <c r="R115" s="98">
        <v>5</v>
      </c>
      <c r="S115" s="98">
        <v>3</v>
      </c>
      <c r="T115" s="97" t="s">
        <v>307</v>
      </c>
      <c r="U115" s="96" t="s">
        <v>246</v>
      </c>
      <c r="V115" s="95">
        <v>200000</v>
      </c>
      <c r="W115" s="95">
        <v>0</v>
      </c>
      <c r="X115" s="94">
        <v>0</v>
      </c>
      <c r="Y115" s="161" t="s">
        <v>301</v>
      </c>
      <c r="Z115" s="162"/>
      <c r="AA115" s="55"/>
    </row>
    <row r="116" spans="1:27" ht="29.25" customHeight="1" x14ac:dyDescent="0.25">
      <c r="A116" s="56"/>
      <c r="B116" s="122">
        <v>200</v>
      </c>
      <c r="C116" s="122"/>
      <c r="D116" s="122"/>
      <c r="E116" s="122"/>
      <c r="F116" s="122"/>
      <c r="G116" s="122"/>
      <c r="H116" s="122"/>
      <c r="I116" s="122"/>
      <c r="J116" s="122"/>
      <c r="K116" s="122"/>
      <c r="L116" s="122"/>
      <c r="M116" s="122"/>
      <c r="N116" s="122"/>
      <c r="O116" s="123"/>
      <c r="P116" s="93" t="s">
        <v>255</v>
      </c>
      <c r="Q116" s="107">
        <v>555</v>
      </c>
      <c r="R116" s="92">
        <v>5</v>
      </c>
      <c r="S116" s="92">
        <v>3</v>
      </c>
      <c r="T116" s="113" t="s">
        <v>307</v>
      </c>
      <c r="U116" s="114">
        <v>200</v>
      </c>
      <c r="V116" s="91">
        <v>200000</v>
      </c>
      <c r="W116" s="91">
        <v>0</v>
      </c>
      <c r="X116" s="90">
        <v>0</v>
      </c>
      <c r="Y116" s="161" t="s">
        <v>301</v>
      </c>
      <c r="Z116" s="162"/>
      <c r="AA116" s="55"/>
    </row>
    <row r="117" spans="1:27" ht="43.5" customHeight="1" x14ac:dyDescent="0.25">
      <c r="A117" s="56"/>
      <c r="B117" s="122">
        <v>200</v>
      </c>
      <c r="C117" s="122"/>
      <c r="D117" s="122"/>
      <c r="E117" s="122"/>
      <c r="F117" s="122"/>
      <c r="G117" s="122"/>
      <c r="H117" s="122"/>
      <c r="I117" s="122"/>
      <c r="J117" s="122"/>
      <c r="K117" s="122"/>
      <c r="L117" s="122"/>
      <c r="M117" s="122"/>
      <c r="N117" s="122"/>
      <c r="O117" s="123"/>
      <c r="P117" s="93" t="s">
        <v>254</v>
      </c>
      <c r="Q117" s="107">
        <v>555</v>
      </c>
      <c r="R117" s="92">
        <v>5</v>
      </c>
      <c r="S117" s="92">
        <v>3</v>
      </c>
      <c r="T117" s="113" t="s">
        <v>307</v>
      </c>
      <c r="U117" s="114">
        <v>240</v>
      </c>
      <c r="V117" s="91">
        <v>200000</v>
      </c>
      <c r="W117" s="91">
        <v>0</v>
      </c>
      <c r="X117" s="90">
        <v>0</v>
      </c>
      <c r="Y117" s="161" t="s">
        <v>301</v>
      </c>
      <c r="Z117" s="162"/>
      <c r="AA117" s="55"/>
    </row>
    <row r="118" spans="1:27" ht="15" customHeight="1" x14ac:dyDescent="0.25">
      <c r="A118" s="56"/>
      <c r="B118" s="128" t="s">
        <v>306</v>
      </c>
      <c r="C118" s="128"/>
      <c r="D118" s="128"/>
      <c r="E118" s="128"/>
      <c r="F118" s="128"/>
      <c r="G118" s="128"/>
      <c r="H118" s="128"/>
      <c r="I118" s="128"/>
      <c r="J118" s="128"/>
      <c r="K118" s="128"/>
      <c r="L118" s="128"/>
      <c r="M118" s="128"/>
      <c r="N118" s="128"/>
      <c r="O118" s="129"/>
      <c r="P118" s="99" t="s">
        <v>306</v>
      </c>
      <c r="Q118" s="108">
        <v>555</v>
      </c>
      <c r="R118" s="98">
        <v>7</v>
      </c>
      <c r="S118" s="98">
        <v>0</v>
      </c>
      <c r="T118" s="97" t="s">
        <v>246</v>
      </c>
      <c r="U118" s="96" t="s">
        <v>246</v>
      </c>
      <c r="V118" s="95">
        <v>15000</v>
      </c>
      <c r="W118" s="95">
        <v>20000</v>
      </c>
      <c r="X118" s="94">
        <v>25000</v>
      </c>
      <c r="Y118" s="161" t="s">
        <v>301</v>
      </c>
      <c r="Z118" s="162"/>
      <c r="AA118" s="55"/>
    </row>
    <row r="119" spans="1:27" ht="15" customHeight="1" x14ac:dyDescent="0.25">
      <c r="A119" s="56"/>
      <c r="B119" s="128" t="s">
        <v>305</v>
      </c>
      <c r="C119" s="128"/>
      <c r="D119" s="128"/>
      <c r="E119" s="128"/>
      <c r="F119" s="128"/>
      <c r="G119" s="128"/>
      <c r="H119" s="128"/>
      <c r="I119" s="128"/>
      <c r="J119" s="128"/>
      <c r="K119" s="128"/>
      <c r="L119" s="128"/>
      <c r="M119" s="128"/>
      <c r="N119" s="128"/>
      <c r="O119" s="129"/>
      <c r="P119" s="99" t="s">
        <v>305</v>
      </c>
      <c r="Q119" s="108">
        <v>555</v>
      </c>
      <c r="R119" s="98">
        <v>7</v>
      </c>
      <c r="S119" s="98">
        <v>7</v>
      </c>
      <c r="T119" s="97" t="s">
        <v>246</v>
      </c>
      <c r="U119" s="96" t="s">
        <v>246</v>
      </c>
      <c r="V119" s="95">
        <v>15000</v>
      </c>
      <c r="W119" s="95">
        <v>20000</v>
      </c>
      <c r="X119" s="94">
        <v>25000</v>
      </c>
      <c r="Y119" s="161" t="s">
        <v>301</v>
      </c>
      <c r="Z119" s="162"/>
      <c r="AA119" s="55"/>
    </row>
    <row r="120" spans="1:27" ht="29.25" customHeight="1" x14ac:dyDescent="0.25">
      <c r="A120" s="56"/>
      <c r="B120" s="109"/>
      <c r="C120" s="57"/>
      <c r="D120" s="58"/>
      <c r="E120" s="126" t="s">
        <v>262</v>
      </c>
      <c r="F120" s="126"/>
      <c r="G120" s="126"/>
      <c r="H120" s="126"/>
      <c r="I120" s="126"/>
      <c r="J120" s="126"/>
      <c r="K120" s="126"/>
      <c r="L120" s="126"/>
      <c r="M120" s="126"/>
      <c r="N120" s="126"/>
      <c r="O120" s="127"/>
      <c r="P120" s="99" t="s">
        <v>261</v>
      </c>
      <c r="Q120" s="108">
        <v>555</v>
      </c>
      <c r="R120" s="98">
        <v>7</v>
      </c>
      <c r="S120" s="98">
        <v>7</v>
      </c>
      <c r="T120" s="97" t="s">
        <v>260</v>
      </c>
      <c r="U120" s="96" t="s">
        <v>246</v>
      </c>
      <c r="V120" s="95">
        <v>15000</v>
      </c>
      <c r="W120" s="95">
        <v>20000</v>
      </c>
      <c r="X120" s="94">
        <v>25000</v>
      </c>
      <c r="Y120" s="161" t="s">
        <v>301</v>
      </c>
      <c r="Z120" s="162"/>
      <c r="AA120" s="55"/>
    </row>
    <row r="121" spans="1:27" ht="15" customHeight="1" x14ac:dyDescent="0.25">
      <c r="A121" s="56"/>
      <c r="B121" s="109"/>
      <c r="C121" s="57"/>
      <c r="D121" s="57"/>
      <c r="E121" s="116"/>
      <c r="F121" s="116"/>
      <c r="G121" s="116"/>
      <c r="H121" s="117"/>
      <c r="I121" s="124" t="s">
        <v>304</v>
      </c>
      <c r="J121" s="124"/>
      <c r="K121" s="124"/>
      <c r="L121" s="124"/>
      <c r="M121" s="124"/>
      <c r="N121" s="124"/>
      <c r="O121" s="125"/>
      <c r="P121" s="99" t="s">
        <v>303</v>
      </c>
      <c r="Q121" s="108">
        <v>555</v>
      </c>
      <c r="R121" s="98">
        <v>7</v>
      </c>
      <c r="S121" s="98">
        <v>7</v>
      </c>
      <c r="T121" s="97" t="s">
        <v>302</v>
      </c>
      <c r="U121" s="96" t="s">
        <v>246</v>
      </c>
      <c r="V121" s="95">
        <v>15000</v>
      </c>
      <c r="W121" s="95">
        <v>20000</v>
      </c>
      <c r="X121" s="94">
        <v>25000</v>
      </c>
      <c r="Y121" s="161" t="s">
        <v>301</v>
      </c>
      <c r="Z121" s="162"/>
      <c r="AA121" s="55"/>
    </row>
    <row r="122" spans="1:27" ht="29.25" customHeight="1" x14ac:dyDescent="0.25">
      <c r="A122" s="56"/>
      <c r="B122" s="122">
        <v>200</v>
      </c>
      <c r="C122" s="122"/>
      <c r="D122" s="122"/>
      <c r="E122" s="122"/>
      <c r="F122" s="122"/>
      <c r="G122" s="122"/>
      <c r="H122" s="122"/>
      <c r="I122" s="122"/>
      <c r="J122" s="122"/>
      <c r="K122" s="122"/>
      <c r="L122" s="122"/>
      <c r="M122" s="122"/>
      <c r="N122" s="122"/>
      <c r="O122" s="123"/>
      <c r="P122" s="93" t="s">
        <v>255</v>
      </c>
      <c r="Q122" s="107">
        <v>555</v>
      </c>
      <c r="R122" s="92">
        <v>7</v>
      </c>
      <c r="S122" s="92">
        <v>7</v>
      </c>
      <c r="T122" s="113" t="s">
        <v>302</v>
      </c>
      <c r="U122" s="114">
        <v>200</v>
      </c>
      <c r="V122" s="91">
        <v>15000</v>
      </c>
      <c r="W122" s="91">
        <v>20000</v>
      </c>
      <c r="X122" s="90">
        <v>25000</v>
      </c>
      <c r="Y122" s="161" t="s">
        <v>301</v>
      </c>
      <c r="Z122" s="162"/>
      <c r="AA122" s="55"/>
    </row>
    <row r="123" spans="1:27" ht="43.5" customHeight="1" x14ac:dyDescent="0.25">
      <c r="A123" s="56"/>
      <c r="B123" s="122">
        <v>200</v>
      </c>
      <c r="C123" s="122"/>
      <c r="D123" s="122"/>
      <c r="E123" s="122"/>
      <c r="F123" s="122"/>
      <c r="G123" s="122"/>
      <c r="H123" s="122"/>
      <c r="I123" s="122"/>
      <c r="J123" s="122"/>
      <c r="K123" s="122"/>
      <c r="L123" s="122"/>
      <c r="M123" s="122"/>
      <c r="N123" s="122"/>
      <c r="O123" s="123"/>
      <c r="P123" s="93" t="s">
        <v>254</v>
      </c>
      <c r="Q123" s="107">
        <v>555</v>
      </c>
      <c r="R123" s="92">
        <v>7</v>
      </c>
      <c r="S123" s="92">
        <v>7</v>
      </c>
      <c r="T123" s="113" t="s">
        <v>302</v>
      </c>
      <c r="U123" s="114">
        <v>240</v>
      </c>
      <c r="V123" s="91">
        <v>15000</v>
      </c>
      <c r="W123" s="91">
        <v>20000</v>
      </c>
      <c r="X123" s="90">
        <v>25000</v>
      </c>
      <c r="Y123" s="161" t="s">
        <v>301</v>
      </c>
      <c r="Z123" s="162"/>
      <c r="AA123" s="55"/>
    </row>
    <row r="124" spans="1:27" ht="15" customHeight="1" x14ac:dyDescent="0.25">
      <c r="A124" s="56"/>
      <c r="B124" s="128" t="s">
        <v>300</v>
      </c>
      <c r="C124" s="128"/>
      <c r="D124" s="128"/>
      <c r="E124" s="128"/>
      <c r="F124" s="128"/>
      <c r="G124" s="128"/>
      <c r="H124" s="128"/>
      <c r="I124" s="128"/>
      <c r="J124" s="128"/>
      <c r="K124" s="128"/>
      <c r="L124" s="128"/>
      <c r="M124" s="128"/>
      <c r="N124" s="128"/>
      <c r="O124" s="129"/>
      <c r="P124" s="99" t="s">
        <v>300</v>
      </c>
      <c r="Q124" s="108">
        <v>555</v>
      </c>
      <c r="R124" s="98">
        <v>8</v>
      </c>
      <c r="S124" s="98">
        <v>0</v>
      </c>
      <c r="T124" s="97" t="s">
        <v>246</v>
      </c>
      <c r="U124" s="96" t="s">
        <v>246</v>
      </c>
      <c r="V124" s="95">
        <v>3403727.76</v>
      </c>
      <c r="W124" s="95">
        <v>200000</v>
      </c>
      <c r="X124" s="94">
        <v>220000</v>
      </c>
      <c r="Y124" s="161" t="s">
        <v>272</v>
      </c>
      <c r="Z124" s="162"/>
      <c r="AA124" s="55"/>
    </row>
    <row r="125" spans="1:27" ht="15" customHeight="1" x14ac:dyDescent="0.25">
      <c r="A125" s="56"/>
      <c r="B125" s="128" t="s">
        <v>299</v>
      </c>
      <c r="C125" s="128"/>
      <c r="D125" s="128"/>
      <c r="E125" s="128"/>
      <c r="F125" s="128"/>
      <c r="G125" s="128"/>
      <c r="H125" s="128"/>
      <c r="I125" s="128"/>
      <c r="J125" s="128"/>
      <c r="K125" s="128"/>
      <c r="L125" s="128"/>
      <c r="M125" s="128"/>
      <c r="N125" s="128"/>
      <c r="O125" s="129"/>
      <c r="P125" s="99" t="s">
        <v>299</v>
      </c>
      <c r="Q125" s="108">
        <v>555</v>
      </c>
      <c r="R125" s="98">
        <v>8</v>
      </c>
      <c r="S125" s="98">
        <v>1</v>
      </c>
      <c r="T125" s="97" t="s">
        <v>246</v>
      </c>
      <c r="U125" s="96" t="s">
        <v>246</v>
      </c>
      <c r="V125" s="95">
        <v>3403727.76</v>
      </c>
      <c r="W125" s="95">
        <v>200000</v>
      </c>
      <c r="X125" s="94">
        <v>220000</v>
      </c>
      <c r="Y125" s="161" t="s">
        <v>272</v>
      </c>
      <c r="Z125" s="162"/>
      <c r="AA125" s="55"/>
    </row>
    <row r="126" spans="1:27" ht="57.75" customHeight="1" x14ac:dyDescent="0.25">
      <c r="A126" s="56"/>
      <c r="B126" s="109"/>
      <c r="C126" s="57"/>
      <c r="D126" s="58"/>
      <c r="E126" s="126" t="s">
        <v>298</v>
      </c>
      <c r="F126" s="126"/>
      <c r="G126" s="126"/>
      <c r="H126" s="126"/>
      <c r="I126" s="126"/>
      <c r="J126" s="126"/>
      <c r="K126" s="126"/>
      <c r="L126" s="126"/>
      <c r="M126" s="126"/>
      <c r="N126" s="126"/>
      <c r="O126" s="127"/>
      <c r="P126" s="99" t="s">
        <v>297</v>
      </c>
      <c r="Q126" s="108">
        <v>555</v>
      </c>
      <c r="R126" s="98">
        <v>8</v>
      </c>
      <c r="S126" s="98">
        <v>1</v>
      </c>
      <c r="T126" s="97" t="s">
        <v>296</v>
      </c>
      <c r="U126" s="96" t="s">
        <v>246</v>
      </c>
      <c r="V126" s="95">
        <v>3403727.76</v>
      </c>
      <c r="W126" s="95">
        <v>200000</v>
      </c>
      <c r="X126" s="94">
        <v>220000</v>
      </c>
      <c r="Y126" s="161" t="s">
        <v>272</v>
      </c>
      <c r="Z126" s="162"/>
      <c r="AA126" s="55"/>
    </row>
    <row r="127" spans="1:27" ht="15" customHeight="1" x14ac:dyDescent="0.25">
      <c r="A127" s="56"/>
      <c r="B127" s="109"/>
      <c r="C127" s="57"/>
      <c r="D127" s="57"/>
      <c r="E127" s="117"/>
      <c r="F127" s="126" t="s">
        <v>295</v>
      </c>
      <c r="G127" s="126"/>
      <c r="H127" s="126"/>
      <c r="I127" s="126"/>
      <c r="J127" s="126"/>
      <c r="K127" s="126"/>
      <c r="L127" s="126"/>
      <c r="M127" s="126"/>
      <c r="N127" s="126"/>
      <c r="O127" s="127"/>
      <c r="P127" s="99" t="s">
        <v>294</v>
      </c>
      <c r="Q127" s="108">
        <v>555</v>
      </c>
      <c r="R127" s="98">
        <v>8</v>
      </c>
      <c r="S127" s="98">
        <v>1</v>
      </c>
      <c r="T127" s="97" t="s">
        <v>293</v>
      </c>
      <c r="U127" s="96" t="s">
        <v>246</v>
      </c>
      <c r="V127" s="95">
        <v>3403727.76</v>
      </c>
      <c r="W127" s="95">
        <v>200000</v>
      </c>
      <c r="X127" s="94">
        <v>220000</v>
      </c>
      <c r="Y127" s="161" t="s">
        <v>272</v>
      </c>
      <c r="Z127" s="162"/>
      <c r="AA127" s="55"/>
    </row>
    <row r="128" spans="1:27" ht="29.25" customHeight="1" x14ac:dyDescent="0.25">
      <c r="A128" s="56"/>
      <c r="B128" s="109"/>
      <c r="C128" s="57"/>
      <c r="D128" s="57"/>
      <c r="E128" s="116"/>
      <c r="F128" s="116"/>
      <c r="G128" s="116"/>
      <c r="H128" s="117"/>
      <c r="I128" s="124" t="s">
        <v>292</v>
      </c>
      <c r="J128" s="124"/>
      <c r="K128" s="124"/>
      <c r="L128" s="124"/>
      <c r="M128" s="124"/>
      <c r="N128" s="124"/>
      <c r="O128" s="125"/>
      <c r="P128" s="99" t="s">
        <v>291</v>
      </c>
      <c r="Q128" s="108">
        <v>555</v>
      </c>
      <c r="R128" s="98">
        <v>8</v>
      </c>
      <c r="S128" s="98">
        <v>1</v>
      </c>
      <c r="T128" s="97" t="s">
        <v>290</v>
      </c>
      <c r="U128" s="96" t="s">
        <v>246</v>
      </c>
      <c r="V128" s="95">
        <v>3364727.76</v>
      </c>
      <c r="W128" s="95">
        <v>200000</v>
      </c>
      <c r="X128" s="94">
        <v>220000</v>
      </c>
      <c r="Y128" s="161" t="s">
        <v>272</v>
      </c>
      <c r="Z128" s="162"/>
      <c r="AA128" s="55"/>
    </row>
    <row r="129" spans="1:27" ht="72" customHeight="1" x14ac:dyDescent="0.25">
      <c r="A129" s="56"/>
      <c r="B129" s="122">
        <v>100</v>
      </c>
      <c r="C129" s="122"/>
      <c r="D129" s="122"/>
      <c r="E129" s="122"/>
      <c r="F129" s="122"/>
      <c r="G129" s="122"/>
      <c r="H129" s="122"/>
      <c r="I129" s="122"/>
      <c r="J129" s="122"/>
      <c r="K129" s="122"/>
      <c r="L129" s="122"/>
      <c r="M129" s="122"/>
      <c r="N129" s="122"/>
      <c r="O129" s="123"/>
      <c r="P129" s="93" t="s">
        <v>257</v>
      </c>
      <c r="Q129" s="107">
        <v>555</v>
      </c>
      <c r="R129" s="92">
        <v>8</v>
      </c>
      <c r="S129" s="92">
        <v>1</v>
      </c>
      <c r="T129" s="113" t="s">
        <v>290</v>
      </c>
      <c r="U129" s="114">
        <v>100</v>
      </c>
      <c r="V129" s="91">
        <v>1000</v>
      </c>
      <c r="W129" s="91">
        <v>0</v>
      </c>
      <c r="X129" s="90">
        <v>0</v>
      </c>
      <c r="Y129" s="161" t="s">
        <v>272</v>
      </c>
      <c r="Z129" s="162"/>
      <c r="AA129" s="55"/>
    </row>
    <row r="130" spans="1:27" ht="29.25" customHeight="1" x14ac:dyDescent="0.25">
      <c r="A130" s="56"/>
      <c r="B130" s="122">
        <v>100</v>
      </c>
      <c r="C130" s="122"/>
      <c r="D130" s="122"/>
      <c r="E130" s="122"/>
      <c r="F130" s="122"/>
      <c r="G130" s="122"/>
      <c r="H130" s="122"/>
      <c r="I130" s="122"/>
      <c r="J130" s="122"/>
      <c r="K130" s="122"/>
      <c r="L130" s="122"/>
      <c r="M130" s="122"/>
      <c r="N130" s="122"/>
      <c r="O130" s="123"/>
      <c r="P130" s="93" t="s">
        <v>256</v>
      </c>
      <c r="Q130" s="107">
        <v>555</v>
      </c>
      <c r="R130" s="92">
        <v>8</v>
      </c>
      <c r="S130" s="92">
        <v>1</v>
      </c>
      <c r="T130" s="113" t="s">
        <v>290</v>
      </c>
      <c r="U130" s="114">
        <v>110</v>
      </c>
      <c r="V130" s="91">
        <v>1000</v>
      </c>
      <c r="W130" s="91">
        <v>0</v>
      </c>
      <c r="X130" s="90">
        <v>0</v>
      </c>
      <c r="Y130" s="161" t="s">
        <v>272</v>
      </c>
      <c r="Z130" s="162"/>
      <c r="AA130" s="55"/>
    </row>
    <row r="131" spans="1:27" ht="29.25" customHeight="1" x14ac:dyDescent="0.25">
      <c r="A131" s="56"/>
      <c r="B131" s="122">
        <v>200</v>
      </c>
      <c r="C131" s="122"/>
      <c r="D131" s="122"/>
      <c r="E131" s="122"/>
      <c r="F131" s="122"/>
      <c r="G131" s="122"/>
      <c r="H131" s="122"/>
      <c r="I131" s="122"/>
      <c r="J131" s="122"/>
      <c r="K131" s="122"/>
      <c r="L131" s="122"/>
      <c r="M131" s="122"/>
      <c r="N131" s="122"/>
      <c r="O131" s="123"/>
      <c r="P131" s="93" t="s">
        <v>255</v>
      </c>
      <c r="Q131" s="107">
        <v>555</v>
      </c>
      <c r="R131" s="92">
        <v>8</v>
      </c>
      <c r="S131" s="92">
        <v>1</v>
      </c>
      <c r="T131" s="113" t="s">
        <v>290</v>
      </c>
      <c r="U131" s="114">
        <v>200</v>
      </c>
      <c r="V131" s="91">
        <v>3363727.76</v>
      </c>
      <c r="W131" s="91">
        <v>200000</v>
      </c>
      <c r="X131" s="90">
        <v>220000</v>
      </c>
      <c r="Y131" s="161" t="s">
        <v>272</v>
      </c>
      <c r="Z131" s="162"/>
      <c r="AA131" s="55"/>
    </row>
    <row r="132" spans="1:27" ht="43.5" customHeight="1" x14ac:dyDescent="0.25">
      <c r="A132" s="56"/>
      <c r="B132" s="122">
        <v>200</v>
      </c>
      <c r="C132" s="122"/>
      <c r="D132" s="122"/>
      <c r="E132" s="122"/>
      <c r="F132" s="122"/>
      <c r="G132" s="122"/>
      <c r="H132" s="122"/>
      <c r="I132" s="122"/>
      <c r="J132" s="122"/>
      <c r="K132" s="122"/>
      <c r="L132" s="122"/>
      <c r="M132" s="122"/>
      <c r="N132" s="122"/>
      <c r="O132" s="123"/>
      <c r="P132" s="93" t="s">
        <v>254</v>
      </c>
      <c r="Q132" s="107">
        <v>555</v>
      </c>
      <c r="R132" s="92">
        <v>8</v>
      </c>
      <c r="S132" s="92">
        <v>1</v>
      </c>
      <c r="T132" s="113" t="s">
        <v>290</v>
      </c>
      <c r="U132" s="114">
        <v>240</v>
      </c>
      <c r="V132" s="91">
        <v>3363727.76</v>
      </c>
      <c r="W132" s="91">
        <v>200000</v>
      </c>
      <c r="X132" s="90">
        <v>220000</v>
      </c>
      <c r="Y132" s="161" t="s">
        <v>272</v>
      </c>
      <c r="Z132" s="162"/>
      <c r="AA132" s="55"/>
    </row>
    <row r="133" spans="1:27" ht="57.75" customHeight="1" x14ac:dyDescent="0.25">
      <c r="A133" s="56"/>
      <c r="B133" s="109"/>
      <c r="C133" s="57"/>
      <c r="D133" s="57"/>
      <c r="E133" s="116"/>
      <c r="F133" s="116"/>
      <c r="G133" s="117"/>
      <c r="H133" s="126" t="s">
        <v>289</v>
      </c>
      <c r="I133" s="126"/>
      <c r="J133" s="126"/>
      <c r="K133" s="126"/>
      <c r="L133" s="126"/>
      <c r="M133" s="126"/>
      <c r="N133" s="126"/>
      <c r="O133" s="127"/>
      <c r="P133" s="99" t="s">
        <v>288</v>
      </c>
      <c r="Q133" s="108">
        <v>555</v>
      </c>
      <c r="R133" s="98">
        <v>8</v>
      </c>
      <c r="S133" s="98">
        <v>1</v>
      </c>
      <c r="T133" s="97" t="s">
        <v>287</v>
      </c>
      <c r="U133" s="96" t="s">
        <v>246</v>
      </c>
      <c r="V133" s="95">
        <v>39000</v>
      </c>
      <c r="W133" s="95">
        <v>0</v>
      </c>
      <c r="X133" s="94">
        <v>0</v>
      </c>
      <c r="Y133" s="161" t="s">
        <v>281</v>
      </c>
      <c r="Z133" s="162"/>
      <c r="AA133" s="55"/>
    </row>
    <row r="134" spans="1:27" ht="43.5" customHeight="1" x14ac:dyDescent="0.25">
      <c r="A134" s="56"/>
      <c r="B134" s="109"/>
      <c r="C134" s="57"/>
      <c r="D134" s="57"/>
      <c r="E134" s="116"/>
      <c r="F134" s="116"/>
      <c r="G134" s="116"/>
      <c r="H134" s="117"/>
      <c r="I134" s="124" t="s">
        <v>286</v>
      </c>
      <c r="J134" s="124"/>
      <c r="K134" s="124"/>
      <c r="L134" s="124"/>
      <c r="M134" s="124"/>
      <c r="N134" s="124"/>
      <c r="O134" s="125"/>
      <c r="P134" s="99" t="s">
        <v>285</v>
      </c>
      <c r="Q134" s="108">
        <v>555</v>
      </c>
      <c r="R134" s="98">
        <v>8</v>
      </c>
      <c r="S134" s="98">
        <v>1</v>
      </c>
      <c r="T134" s="97" t="s">
        <v>282</v>
      </c>
      <c r="U134" s="96" t="s">
        <v>246</v>
      </c>
      <c r="V134" s="95">
        <v>39000</v>
      </c>
      <c r="W134" s="95">
        <v>0</v>
      </c>
      <c r="X134" s="94">
        <v>0</v>
      </c>
      <c r="Y134" s="161" t="s">
        <v>281</v>
      </c>
      <c r="Z134" s="162"/>
      <c r="AA134" s="55"/>
    </row>
    <row r="135" spans="1:27" ht="15" customHeight="1" x14ac:dyDescent="0.25">
      <c r="A135" s="56"/>
      <c r="B135" s="122">
        <v>500</v>
      </c>
      <c r="C135" s="122"/>
      <c r="D135" s="122"/>
      <c r="E135" s="122"/>
      <c r="F135" s="122"/>
      <c r="G135" s="122"/>
      <c r="H135" s="122"/>
      <c r="I135" s="122"/>
      <c r="J135" s="122"/>
      <c r="K135" s="122"/>
      <c r="L135" s="122"/>
      <c r="M135" s="122"/>
      <c r="N135" s="122"/>
      <c r="O135" s="123"/>
      <c r="P135" s="93" t="s">
        <v>284</v>
      </c>
      <c r="Q135" s="107">
        <v>555</v>
      </c>
      <c r="R135" s="92">
        <v>8</v>
      </c>
      <c r="S135" s="92">
        <v>1</v>
      </c>
      <c r="T135" s="113" t="s">
        <v>282</v>
      </c>
      <c r="U135" s="114">
        <v>500</v>
      </c>
      <c r="V135" s="91">
        <v>39000</v>
      </c>
      <c r="W135" s="91">
        <v>0</v>
      </c>
      <c r="X135" s="90">
        <v>0</v>
      </c>
      <c r="Y135" s="161" t="s">
        <v>281</v>
      </c>
      <c r="Z135" s="162"/>
      <c r="AA135" s="55"/>
    </row>
    <row r="136" spans="1:27" ht="15" customHeight="1" x14ac:dyDescent="0.25">
      <c r="A136" s="56"/>
      <c r="B136" s="122">
        <v>500</v>
      </c>
      <c r="C136" s="122"/>
      <c r="D136" s="122"/>
      <c r="E136" s="122"/>
      <c r="F136" s="122"/>
      <c r="G136" s="122"/>
      <c r="H136" s="122"/>
      <c r="I136" s="122"/>
      <c r="J136" s="122"/>
      <c r="K136" s="122"/>
      <c r="L136" s="122"/>
      <c r="M136" s="122"/>
      <c r="N136" s="122"/>
      <c r="O136" s="123"/>
      <c r="P136" s="93" t="s">
        <v>283</v>
      </c>
      <c r="Q136" s="107">
        <v>555</v>
      </c>
      <c r="R136" s="92">
        <v>8</v>
      </c>
      <c r="S136" s="92">
        <v>1</v>
      </c>
      <c r="T136" s="113" t="s">
        <v>282</v>
      </c>
      <c r="U136" s="114">
        <v>540</v>
      </c>
      <c r="V136" s="91">
        <v>39000</v>
      </c>
      <c r="W136" s="91">
        <v>0</v>
      </c>
      <c r="X136" s="90">
        <v>0</v>
      </c>
      <c r="Y136" s="161" t="s">
        <v>281</v>
      </c>
      <c r="Z136" s="162"/>
      <c r="AA136" s="55"/>
    </row>
    <row r="137" spans="1:27" ht="15" customHeight="1" x14ac:dyDescent="0.25">
      <c r="A137" s="56"/>
      <c r="B137" s="128" t="s">
        <v>280</v>
      </c>
      <c r="C137" s="128"/>
      <c r="D137" s="128"/>
      <c r="E137" s="128"/>
      <c r="F137" s="128"/>
      <c r="G137" s="128"/>
      <c r="H137" s="128"/>
      <c r="I137" s="128"/>
      <c r="J137" s="128"/>
      <c r="K137" s="128"/>
      <c r="L137" s="128"/>
      <c r="M137" s="128"/>
      <c r="N137" s="128"/>
      <c r="O137" s="129"/>
      <c r="P137" s="99" t="s">
        <v>280</v>
      </c>
      <c r="Q137" s="108">
        <v>555</v>
      </c>
      <c r="R137" s="98">
        <v>10</v>
      </c>
      <c r="S137" s="98">
        <v>0</v>
      </c>
      <c r="T137" s="97" t="s">
        <v>246</v>
      </c>
      <c r="U137" s="96" t="s">
        <v>246</v>
      </c>
      <c r="V137" s="95">
        <v>1025297.19</v>
      </c>
      <c r="W137" s="95">
        <v>954600</v>
      </c>
      <c r="X137" s="94">
        <v>1015200</v>
      </c>
      <c r="Y137" s="161" t="s">
        <v>272</v>
      </c>
      <c r="Z137" s="162"/>
      <c r="AA137" s="55"/>
    </row>
    <row r="138" spans="1:27" ht="15" customHeight="1" x14ac:dyDescent="0.25">
      <c r="A138" s="56"/>
      <c r="B138" s="128" t="s">
        <v>279</v>
      </c>
      <c r="C138" s="128"/>
      <c r="D138" s="128"/>
      <c r="E138" s="128"/>
      <c r="F138" s="128"/>
      <c r="G138" s="128"/>
      <c r="H138" s="128"/>
      <c r="I138" s="128"/>
      <c r="J138" s="128"/>
      <c r="K138" s="128"/>
      <c r="L138" s="128"/>
      <c r="M138" s="128"/>
      <c r="N138" s="128"/>
      <c r="O138" s="129"/>
      <c r="P138" s="99" t="s">
        <v>279</v>
      </c>
      <c r="Q138" s="108">
        <v>555</v>
      </c>
      <c r="R138" s="98">
        <v>10</v>
      </c>
      <c r="S138" s="98">
        <v>1</v>
      </c>
      <c r="T138" s="97" t="s">
        <v>246</v>
      </c>
      <c r="U138" s="96" t="s">
        <v>246</v>
      </c>
      <c r="V138" s="95">
        <v>969297.19</v>
      </c>
      <c r="W138" s="95">
        <v>934600</v>
      </c>
      <c r="X138" s="94">
        <v>995200</v>
      </c>
      <c r="Y138" s="161" t="s">
        <v>252</v>
      </c>
      <c r="Z138" s="162"/>
      <c r="AA138" s="55"/>
    </row>
    <row r="139" spans="1:27" ht="29.25" customHeight="1" x14ac:dyDescent="0.25">
      <c r="A139" s="56"/>
      <c r="B139" s="109"/>
      <c r="C139" s="57"/>
      <c r="D139" s="58"/>
      <c r="E139" s="126" t="s">
        <v>262</v>
      </c>
      <c r="F139" s="126"/>
      <c r="G139" s="126"/>
      <c r="H139" s="126"/>
      <c r="I139" s="126"/>
      <c r="J139" s="126"/>
      <c r="K139" s="126"/>
      <c r="L139" s="126"/>
      <c r="M139" s="126"/>
      <c r="N139" s="126"/>
      <c r="O139" s="127"/>
      <c r="P139" s="99" t="s">
        <v>261</v>
      </c>
      <c r="Q139" s="108">
        <v>555</v>
      </c>
      <c r="R139" s="98">
        <v>10</v>
      </c>
      <c r="S139" s="98">
        <v>1</v>
      </c>
      <c r="T139" s="97" t="s">
        <v>260</v>
      </c>
      <c r="U139" s="96" t="s">
        <v>246</v>
      </c>
      <c r="V139" s="95">
        <v>969297.19</v>
      </c>
      <c r="W139" s="95">
        <v>934600</v>
      </c>
      <c r="X139" s="94">
        <v>995200</v>
      </c>
      <c r="Y139" s="161" t="s">
        <v>252</v>
      </c>
      <c r="Z139" s="162"/>
      <c r="AA139" s="55"/>
    </row>
    <row r="140" spans="1:27" ht="43.5" customHeight="1" x14ac:dyDescent="0.25">
      <c r="A140" s="56"/>
      <c r="B140" s="109"/>
      <c r="C140" s="57"/>
      <c r="D140" s="57"/>
      <c r="E140" s="116"/>
      <c r="F140" s="116"/>
      <c r="G140" s="116"/>
      <c r="H140" s="117"/>
      <c r="I140" s="124" t="s">
        <v>278</v>
      </c>
      <c r="J140" s="124"/>
      <c r="K140" s="124"/>
      <c r="L140" s="124"/>
      <c r="M140" s="124"/>
      <c r="N140" s="124"/>
      <c r="O140" s="125"/>
      <c r="P140" s="99" t="s">
        <v>277</v>
      </c>
      <c r="Q140" s="108">
        <v>555</v>
      </c>
      <c r="R140" s="98">
        <v>10</v>
      </c>
      <c r="S140" s="98">
        <v>1</v>
      </c>
      <c r="T140" s="97" t="s">
        <v>274</v>
      </c>
      <c r="U140" s="96" t="s">
        <v>246</v>
      </c>
      <c r="V140" s="95">
        <v>969297.19</v>
      </c>
      <c r="W140" s="95">
        <v>934600</v>
      </c>
      <c r="X140" s="94">
        <v>995200</v>
      </c>
      <c r="Y140" s="161" t="s">
        <v>252</v>
      </c>
      <c r="Z140" s="162"/>
      <c r="AA140" s="55"/>
    </row>
    <row r="141" spans="1:27" ht="29.25" customHeight="1" x14ac:dyDescent="0.25">
      <c r="A141" s="56"/>
      <c r="B141" s="122">
        <v>300</v>
      </c>
      <c r="C141" s="122"/>
      <c r="D141" s="122"/>
      <c r="E141" s="122"/>
      <c r="F141" s="122"/>
      <c r="G141" s="122"/>
      <c r="H141" s="122"/>
      <c r="I141" s="122"/>
      <c r="J141" s="122"/>
      <c r="K141" s="122"/>
      <c r="L141" s="122"/>
      <c r="M141" s="122"/>
      <c r="N141" s="122"/>
      <c r="O141" s="123"/>
      <c r="P141" s="93" t="s">
        <v>276</v>
      </c>
      <c r="Q141" s="107">
        <v>555</v>
      </c>
      <c r="R141" s="92">
        <v>10</v>
      </c>
      <c r="S141" s="92">
        <v>1</v>
      </c>
      <c r="T141" s="113" t="s">
        <v>274</v>
      </c>
      <c r="U141" s="114">
        <v>300</v>
      </c>
      <c r="V141" s="91">
        <v>969297.19</v>
      </c>
      <c r="W141" s="91">
        <v>934600</v>
      </c>
      <c r="X141" s="90">
        <v>995200</v>
      </c>
      <c r="Y141" s="161" t="s">
        <v>252</v>
      </c>
      <c r="Z141" s="162"/>
      <c r="AA141" s="55"/>
    </row>
    <row r="142" spans="1:27" ht="29.25" customHeight="1" x14ac:dyDescent="0.25">
      <c r="A142" s="56"/>
      <c r="B142" s="122">
        <v>300</v>
      </c>
      <c r="C142" s="122"/>
      <c r="D142" s="122"/>
      <c r="E142" s="122"/>
      <c r="F142" s="122"/>
      <c r="G142" s="122"/>
      <c r="H142" s="122"/>
      <c r="I142" s="122"/>
      <c r="J142" s="122"/>
      <c r="K142" s="122"/>
      <c r="L142" s="122"/>
      <c r="M142" s="122"/>
      <c r="N142" s="122"/>
      <c r="O142" s="123"/>
      <c r="P142" s="93" t="s">
        <v>275</v>
      </c>
      <c r="Q142" s="107">
        <v>555</v>
      </c>
      <c r="R142" s="92">
        <v>10</v>
      </c>
      <c r="S142" s="92">
        <v>1</v>
      </c>
      <c r="T142" s="113" t="s">
        <v>274</v>
      </c>
      <c r="U142" s="114">
        <v>310</v>
      </c>
      <c r="V142" s="91">
        <v>969297.19</v>
      </c>
      <c r="W142" s="91">
        <v>934600</v>
      </c>
      <c r="X142" s="90">
        <v>995200</v>
      </c>
      <c r="Y142" s="161" t="s">
        <v>252</v>
      </c>
      <c r="Z142" s="162"/>
      <c r="AA142" s="55"/>
    </row>
    <row r="143" spans="1:27" ht="15" customHeight="1" x14ac:dyDescent="0.25">
      <c r="A143" s="56"/>
      <c r="B143" s="128" t="s">
        <v>273</v>
      </c>
      <c r="C143" s="128"/>
      <c r="D143" s="128"/>
      <c r="E143" s="128"/>
      <c r="F143" s="128"/>
      <c r="G143" s="128"/>
      <c r="H143" s="128"/>
      <c r="I143" s="128"/>
      <c r="J143" s="128"/>
      <c r="K143" s="128"/>
      <c r="L143" s="128"/>
      <c r="M143" s="128"/>
      <c r="N143" s="128"/>
      <c r="O143" s="129"/>
      <c r="P143" s="99" t="s">
        <v>273</v>
      </c>
      <c r="Q143" s="108">
        <v>555</v>
      </c>
      <c r="R143" s="98">
        <v>10</v>
      </c>
      <c r="S143" s="98">
        <v>3</v>
      </c>
      <c r="T143" s="97" t="s">
        <v>246</v>
      </c>
      <c r="U143" s="96" t="s">
        <v>246</v>
      </c>
      <c r="V143" s="95">
        <v>56000</v>
      </c>
      <c r="W143" s="95">
        <v>20000</v>
      </c>
      <c r="X143" s="94">
        <v>20000</v>
      </c>
      <c r="Y143" s="161" t="s">
        <v>272</v>
      </c>
      <c r="Z143" s="162"/>
      <c r="AA143" s="55"/>
    </row>
    <row r="144" spans="1:27" ht="29.25" customHeight="1" x14ac:dyDescent="0.25">
      <c r="A144" s="56"/>
      <c r="B144" s="109"/>
      <c r="C144" s="57"/>
      <c r="D144" s="58"/>
      <c r="E144" s="126" t="s">
        <v>262</v>
      </c>
      <c r="F144" s="126"/>
      <c r="G144" s="126"/>
      <c r="H144" s="126"/>
      <c r="I144" s="126"/>
      <c r="J144" s="126"/>
      <c r="K144" s="126"/>
      <c r="L144" s="126"/>
      <c r="M144" s="126"/>
      <c r="N144" s="126"/>
      <c r="O144" s="127"/>
      <c r="P144" s="99" t="s">
        <v>261</v>
      </c>
      <c r="Q144" s="108">
        <v>555</v>
      </c>
      <c r="R144" s="98">
        <v>10</v>
      </c>
      <c r="S144" s="98">
        <v>3</v>
      </c>
      <c r="T144" s="97" t="s">
        <v>260</v>
      </c>
      <c r="U144" s="96" t="s">
        <v>246</v>
      </c>
      <c r="V144" s="95">
        <v>56000</v>
      </c>
      <c r="W144" s="95">
        <v>20000</v>
      </c>
      <c r="X144" s="94">
        <v>20000</v>
      </c>
      <c r="Y144" s="161" t="s">
        <v>272</v>
      </c>
      <c r="Z144" s="162"/>
      <c r="AA144" s="55"/>
    </row>
    <row r="145" spans="1:27" ht="43.5" customHeight="1" x14ac:dyDescent="0.25">
      <c r="A145" s="56"/>
      <c r="B145" s="109"/>
      <c r="C145" s="57"/>
      <c r="D145" s="57"/>
      <c r="E145" s="116"/>
      <c r="F145" s="116"/>
      <c r="G145" s="116"/>
      <c r="H145" s="117"/>
      <c r="I145" s="124" t="s">
        <v>271</v>
      </c>
      <c r="J145" s="124"/>
      <c r="K145" s="124"/>
      <c r="L145" s="124"/>
      <c r="M145" s="124"/>
      <c r="N145" s="124"/>
      <c r="O145" s="125"/>
      <c r="P145" s="99" t="s">
        <v>270</v>
      </c>
      <c r="Q145" s="108">
        <v>555</v>
      </c>
      <c r="R145" s="98">
        <v>10</v>
      </c>
      <c r="S145" s="98">
        <v>3</v>
      </c>
      <c r="T145" s="97" t="s">
        <v>269</v>
      </c>
      <c r="U145" s="96" t="s">
        <v>246</v>
      </c>
      <c r="V145" s="95">
        <v>10000</v>
      </c>
      <c r="W145" s="95">
        <v>10000</v>
      </c>
      <c r="X145" s="94">
        <v>10000</v>
      </c>
      <c r="Y145" s="161" t="s">
        <v>252</v>
      </c>
      <c r="Z145" s="162"/>
      <c r="AA145" s="55"/>
    </row>
    <row r="146" spans="1:27" ht="29.25" customHeight="1" x14ac:dyDescent="0.25">
      <c r="A146" s="56"/>
      <c r="B146" s="122">
        <v>200</v>
      </c>
      <c r="C146" s="122"/>
      <c r="D146" s="122"/>
      <c r="E146" s="122"/>
      <c r="F146" s="122"/>
      <c r="G146" s="122"/>
      <c r="H146" s="122"/>
      <c r="I146" s="122"/>
      <c r="J146" s="122"/>
      <c r="K146" s="122"/>
      <c r="L146" s="122"/>
      <c r="M146" s="122"/>
      <c r="N146" s="122"/>
      <c r="O146" s="123"/>
      <c r="P146" s="93" t="s">
        <v>255</v>
      </c>
      <c r="Q146" s="107">
        <v>555</v>
      </c>
      <c r="R146" s="92">
        <v>10</v>
      </c>
      <c r="S146" s="92">
        <v>3</v>
      </c>
      <c r="T146" s="113" t="s">
        <v>269</v>
      </c>
      <c r="U146" s="114">
        <v>200</v>
      </c>
      <c r="V146" s="91">
        <v>10000</v>
      </c>
      <c r="W146" s="91">
        <v>10000</v>
      </c>
      <c r="X146" s="90">
        <v>10000</v>
      </c>
      <c r="Y146" s="161" t="s">
        <v>252</v>
      </c>
      <c r="Z146" s="162"/>
      <c r="AA146" s="55"/>
    </row>
    <row r="147" spans="1:27" ht="43.5" customHeight="1" x14ac:dyDescent="0.25">
      <c r="A147" s="56"/>
      <c r="B147" s="122">
        <v>200</v>
      </c>
      <c r="C147" s="122"/>
      <c r="D147" s="122"/>
      <c r="E147" s="122"/>
      <c r="F147" s="122"/>
      <c r="G147" s="122"/>
      <c r="H147" s="122"/>
      <c r="I147" s="122"/>
      <c r="J147" s="122"/>
      <c r="K147" s="122"/>
      <c r="L147" s="122"/>
      <c r="M147" s="122"/>
      <c r="N147" s="122"/>
      <c r="O147" s="123"/>
      <c r="P147" s="93" t="s">
        <v>254</v>
      </c>
      <c r="Q147" s="107">
        <v>555</v>
      </c>
      <c r="R147" s="92">
        <v>10</v>
      </c>
      <c r="S147" s="92">
        <v>3</v>
      </c>
      <c r="T147" s="113" t="s">
        <v>269</v>
      </c>
      <c r="U147" s="114">
        <v>240</v>
      </c>
      <c r="V147" s="91">
        <v>10000</v>
      </c>
      <c r="W147" s="91">
        <v>10000</v>
      </c>
      <c r="X147" s="90">
        <v>10000</v>
      </c>
      <c r="Y147" s="161" t="s">
        <v>252</v>
      </c>
      <c r="Z147" s="162"/>
      <c r="AA147" s="55"/>
    </row>
    <row r="148" spans="1:27" ht="29.25" customHeight="1" x14ac:dyDescent="0.25">
      <c r="A148" s="56"/>
      <c r="B148" s="109"/>
      <c r="C148" s="57"/>
      <c r="D148" s="57"/>
      <c r="E148" s="116"/>
      <c r="F148" s="116"/>
      <c r="G148" s="116"/>
      <c r="H148" s="117"/>
      <c r="I148" s="124" t="s">
        <v>477</v>
      </c>
      <c r="J148" s="124"/>
      <c r="K148" s="124"/>
      <c r="L148" s="124"/>
      <c r="M148" s="124"/>
      <c r="N148" s="124"/>
      <c r="O148" s="125"/>
      <c r="P148" s="99" t="s">
        <v>478</v>
      </c>
      <c r="Q148" s="108">
        <v>555</v>
      </c>
      <c r="R148" s="98">
        <v>10</v>
      </c>
      <c r="S148" s="98">
        <v>3</v>
      </c>
      <c r="T148" s="97" t="s">
        <v>479</v>
      </c>
      <c r="U148" s="96" t="s">
        <v>246</v>
      </c>
      <c r="V148" s="95">
        <v>20000</v>
      </c>
      <c r="W148" s="95">
        <v>0</v>
      </c>
      <c r="X148" s="94">
        <v>0</v>
      </c>
      <c r="Y148" s="161" t="s">
        <v>252</v>
      </c>
      <c r="Z148" s="162"/>
      <c r="AA148" s="55"/>
    </row>
    <row r="149" spans="1:27" ht="29.25" customHeight="1" x14ac:dyDescent="0.25">
      <c r="A149" s="56"/>
      <c r="B149" s="122">
        <v>200</v>
      </c>
      <c r="C149" s="122"/>
      <c r="D149" s="122"/>
      <c r="E149" s="122"/>
      <c r="F149" s="122"/>
      <c r="G149" s="122"/>
      <c r="H149" s="122"/>
      <c r="I149" s="122"/>
      <c r="J149" s="122"/>
      <c r="K149" s="122"/>
      <c r="L149" s="122"/>
      <c r="M149" s="122"/>
      <c r="N149" s="122"/>
      <c r="O149" s="123"/>
      <c r="P149" s="93" t="s">
        <v>255</v>
      </c>
      <c r="Q149" s="107">
        <v>555</v>
      </c>
      <c r="R149" s="92">
        <v>10</v>
      </c>
      <c r="S149" s="92">
        <v>3</v>
      </c>
      <c r="T149" s="113" t="s">
        <v>479</v>
      </c>
      <c r="U149" s="114">
        <v>200</v>
      </c>
      <c r="V149" s="91">
        <v>20000</v>
      </c>
      <c r="W149" s="91">
        <v>0</v>
      </c>
      <c r="X149" s="90">
        <v>0</v>
      </c>
      <c r="Y149" s="161" t="s">
        <v>252</v>
      </c>
      <c r="Z149" s="162"/>
      <c r="AA149" s="55"/>
    </row>
    <row r="150" spans="1:27" ht="43.5" customHeight="1" x14ac:dyDescent="0.25">
      <c r="A150" s="56"/>
      <c r="B150" s="122">
        <v>200</v>
      </c>
      <c r="C150" s="122"/>
      <c r="D150" s="122"/>
      <c r="E150" s="122"/>
      <c r="F150" s="122"/>
      <c r="G150" s="122"/>
      <c r="H150" s="122"/>
      <c r="I150" s="122"/>
      <c r="J150" s="122"/>
      <c r="K150" s="122"/>
      <c r="L150" s="122"/>
      <c r="M150" s="122"/>
      <c r="N150" s="122"/>
      <c r="O150" s="123"/>
      <c r="P150" s="93" t="s">
        <v>254</v>
      </c>
      <c r="Q150" s="107">
        <v>555</v>
      </c>
      <c r="R150" s="92">
        <v>10</v>
      </c>
      <c r="S150" s="92">
        <v>3</v>
      </c>
      <c r="T150" s="113" t="s">
        <v>479</v>
      </c>
      <c r="U150" s="114">
        <v>240</v>
      </c>
      <c r="V150" s="91">
        <v>20000</v>
      </c>
      <c r="W150" s="91">
        <v>0</v>
      </c>
      <c r="X150" s="90">
        <v>0</v>
      </c>
      <c r="Y150" s="161" t="s">
        <v>252</v>
      </c>
      <c r="Z150" s="162"/>
      <c r="AA150" s="55"/>
    </row>
    <row r="151" spans="1:27" ht="29.25" customHeight="1" x14ac:dyDescent="0.25">
      <c r="A151" s="56"/>
      <c r="B151" s="109"/>
      <c r="C151" s="57"/>
      <c r="D151" s="57"/>
      <c r="E151" s="116"/>
      <c r="F151" s="116"/>
      <c r="G151" s="116"/>
      <c r="H151" s="117"/>
      <c r="I151" s="124" t="s">
        <v>268</v>
      </c>
      <c r="J151" s="124"/>
      <c r="K151" s="124"/>
      <c r="L151" s="124"/>
      <c r="M151" s="124"/>
      <c r="N151" s="124"/>
      <c r="O151" s="125"/>
      <c r="P151" s="99" t="s">
        <v>267</v>
      </c>
      <c r="Q151" s="108">
        <v>555</v>
      </c>
      <c r="R151" s="98">
        <v>10</v>
      </c>
      <c r="S151" s="98">
        <v>3</v>
      </c>
      <c r="T151" s="97" t="s">
        <v>266</v>
      </c>
      <c r="U151" s="96" t="s">
        <v>246</v>
      </c>
      <c r="V151" s="95">
        <v>26000</v>
      </c>
      <c r="W151" s="95">
        <v>10000</v>
      </c>
      <c r="X151" s="94">
        <v>10000</v>
      </c>
      <c r="Y151" s="161" t="s">
        <v>265</v>
      </c>
      <c r="Z151" s="162"/>
      <c r="AA151" s="55"/>
    </row>
    <row r="152" spans="1:27" ht="29.25" customHeight="1" x14ac:dyDescent="0.25">
      <c r="A152" s="56"/>
      <c r="B152" s="122">
        <v>200</v>
      </c>
      <c r="C152" s="122"/>
      <c r="D152" s="122"/>
      <c r="E152" s="122"/>
      <c r="F152" s="122"/>
      <c r="G152" s="122"/>
      <c r="H152" s="122"/>
      <c r="I152" s="122"/>
      <c r="J152" s="122"/>
      <c r="K152" s="122"/>
      <c r="L152" s="122"/>
      <c r="M152" s="122"/>
      <c r="N152" s="122"/>
      <c r="O152" s="123"/>
      <c r="P152" s="93" t="s">
        <v>255</v>
      </c>
      <c r="Q152" s="107">
        <v>555</v>
      </c>
      <c r="R152" s="92">
        <v>10</v>
      </c>
      <c r="S152" s="92">
        <v>3</v>
      </c>
      <c r="T152" s="113" t="s">
        <v>266</v>
      </c>
      <c r="U152" s="114">
        <v>200</v>
      </c>
      <c r="V152" s="91">
        <v>26000</v>
      </c>
      <c r="W152" s="91">
        <v>10000</v>
      </c>
      <c r="X152" s="90">
        <v>10000</v>
      </c>
      <c r="Y152" s="161" t="s">
        <v>265</v>
      </c>
      <c r="Z152" s="162"/>
      <c r="AA152" s="55"/>
    </row>
    <row r="153" spans="1:27" ht="43.5" customHeight="1" x14ac:dyDescent="0.25">
      <c r="A153" s="56"/>
      <c r="B153" s="122">
        <v>200</v>
      </c>
      <c r="C153" s="122"/>
      <c r="D153" s="122"/>
      <c r="E153" s="122"/>
      <c r="F153" s="122"/>
      <c r="G153" s="122"/>
      <c r="H153" s="122"/>
      <c r="I153" s="122"/>
      <c r="J153" s="122"/>
      <c r="K153" s="122"/>
      <c r="L153" s="122"/>
      <c r="M153" s="122"/>
      <c r="N153" s="122"/>
      <c r="O153" s="123"/>
      <c r="P153" s="93" t="s">
        <v>254</v>
      </c>
      <c r="Q153" s="107">
        <v>555</v>
      </c>
      <c r="R153" s="92">
        <v>10</v>
      </c>
      <c r="S153" s="92">
        <v>3</v>
      </c>
      <c r="T153" s="113" t="s">
        <v>266</v>
      </c>
      <c r="U153" s="114">
        <v>240</v>
      </c>
      <c r="V153" s="91">
        <v>26000</v>
      </c>
      <c r="W153" s="91">
        <v>10000</v>
      </c>
      <c r="X153" s="90">
        <v>10000</v>
      </c>
      <c r="Y153" s="161" t="s">
        <v>265</v>
      </c>
      <c r="Z153" s="162"/>
      <c r="AA153" s="55"/>
    </row>
    <row r="154" spans="1:27" ht="15" customHeight="1" x14ac:dyDescent="0.25">
      <c r="A154" s="56"/>
      <c r="B154" s="128" t="s">
        <v>264</v>
      </c>
      <c r="C154" s="128"/>
      <c r="D154" s="128"/>
      <c r="E154" s="128"/>
      <c r="F154" s="128"/>
      <c r="G154" s="128"/>
      <c r="H154" s="128"/>
      <c r="I154" s="128"/>
      <c r="J154" s="128"/>
      <c r="K154" s="128"/>
      <c r="L154" s="128"/>
      <c r="M154" s="128"/>
      <c r="N154" s="128"/>
      <c r="O154" s="129"/>
      <c r="P154" s="99" t="s">
        <v>264</v>
      </c>
      <c r="Q154" s="108">
        <v>555</v>
      </c>
      <c r="R154" s="98">
        <v>11</v>
      </c>
      <c r="S154" s="98">
        <v>0</v>
      </c>
      <c r="T154" s="97" t="s">
        <v>246</v>
      </c>
      <c r="U154" s="96" t="s">
        <v>246</v>
      </c>
      <c r="V154" s="95">
        <v>49220.800000000003</v>
      </c>
      <c r="W154" s="95">
        <v>55000</v>
      </c>
      <c r="X154" s="94">
        <v>60000</v>
      </c>
      <c r="Y154" s="161" t="s">
        <v>252</v>
      </c>
      <c r="Z154" s="162"/>
      <c r="AA154" s="55"/>
    </row>
    <row r="155" spans="1:27" ht="29.25" customHeight="1" x14ac:dyDescent="0.25">
      <c r="A155" s="56"/>
      <c r="B155" s="128" t="s">
        <v>263</v>
      </c>
      <c r="C155" s="128"/>
      <c r="D155" s="128"/>
      <c r="E155" s="128"/>
      <c r="F155" s="128"/>
      <c r="G155" s="128"/>
      <c r="H155" s="128"/>
      <c r="I155" s="128"/>
      <c r="J155" s="128"/>
      <c r="K155" s="128"/>
      <c r="L155" s="128"/>
      <c r="M155" s="128"/>
      <c r="N155" s="128"/>
      <c r="O155" s="129"/>
      <c r="P155" s="99" t="s">
        <v>263</v>
      </c>
      <c r="Q155" s="108">
        <v>555</v>
      </c>
      <c r="R155" s="98">
        <v>11</v>
      </c>
      <c r="S155" s="98">
        <v>5</v>
      </c>
      <c r="T155" s="97" t="s">
        <v>246</v>
      </c>
      <c r="U155" s="96" t="s">
        <v>246</v>
      </c>
      <c r="V155" s="95">
        <v>49220.800000000003</v>
      </c>
      <c r="W155" s="95">
        <v>55000</v>
      </c>
      <c r="X155" s="94">
        <v>60000</v>
      </c>
      <c r="Y155" s="161" t="s">
        <v>252</v>
      </c>
      <c r="Z155" s="162"/>
      <c r="AA155" s="55"/>
    </row>
    <row r="156" spans="1:27" ht="29.25" customHeight="1" x14ac:dyDescent="0.25">
      <c r="A156" s="56"/>
      <c r="B156" s="109"/>
      <c r="C156" s="57"/>
      <c r="D156" s="58"/>
      <c r="E156" s="126" t="s">
        <v>262</v>
      </c>
      <c r="F156" s="126"/>
      <c r="G156" s="126"/>
      <c r="H156" s="126"/>
      <c r="I156" s="126"/>
      <c r="J156" s="126"/>
      <c r="K156" s="126"/>
      <c r="L156" s="126"/>
      <c r="M156" s="126"/>
      <c r="N156" s="126"/>
      <c r="O156" s="127"/>
      <c r="P156" s="99" t="s">
        <v>261</v>
      </c>
      <c r="Q156" s="108">
        <v>555</v>
      </c>
      <c r="R156" s="98">
        <v>11</v>
      </c>
      <c r="S156" s="98">
        <v>5</v>
      </c>
      <c r="T156" s="97" t="s">
        <v>260</v>
      </c>
      <c r="U156" s="96" t="s">
        <v>246</v>
      </c>
      <c r="V156" s="95">
        <v>49220.800000000003</v>
      </c>
      <c r="W156" s="95">
        <v>55000</v>
      </c>
      <c r="X156" s="94">
        <v>60000</v>
      </c>
      <c r="Y156" s="161" t="s">
        <v>252</v>
      </c>
      <c r="Z156" s="162"/>
      <c r="AA156" s="55"/>
    </row>
    <row r="157" spans="1:27" ht="29.25" customHeight="1" x14ac:dyDescent="0.25">
      <c r="A157" s="56"/>
      <c r="B157" s="109"/>
      <c r="C157" s="57"/>
      <c r="D157" s="57"/>
      <c r="E157" s="116"/>
      <c r="F157" s="116"/>
      <c r="G157" s="116"/>
      <c r="H157" s="117"/>
      <c r="I157" s="124" t="s">
        <v>259</v>
      </c>
      <c r="J157" s="124"/>
      <c r="K157" s="124"/>
      <c r="L157" s="124"/>
      <c r="M157" s="124"/>
      <c r="N157" s="124"/>
      <c r="O157" s="125"/>
      <c r="P157" s="99" t="s">
        <v>258</v>
      </c>
      <c r="Q157" s="108">
        <v>555</v>
      </c>
      <c r="R157" s="98">
        <v>11</v>
      </c>
      <c r="S157" s="98">
        <v>5</v>
      </c>
      <c r="T157" s="97" t="s">
        <v>253</v>
      </c>
      <c r="U157" s="96" t="s">
        <v>246</v>
      </c>
      <c r="V157" s="95">
        <v>49220.800000000003</v>
      </c>
      <c r="W157" s="95">
        <v>55000</v>
      </c>
      <c r="X157" s="94">
        <v>60000</v>
      </c>
      <c r="Y157" s="161" t="s">
        <v>252</v>
      </c>
      <c r="Z157" s="162"/>
      <c r="AA157" s="55"/>
    </row>
    <row r="158" spans="1:27" ht="72" customHeight="1" x14ac:dyDescent="0.25">
      <c r="A158" s="56"/>
      <c r="B158" s="122">
        <v>100</v>
      </c>
      <c r="C158" s="122"/>
      <c r="D158" s="122"/>
      <c r="E158" s="122"/>
      <c r="F158" s="122"/>
      <c r="G158" s="122"/>
      <c r="H158" s="122"/>
      <c r="I158" s="122"/>
      <c r="J158" s="122"/>
      <c r="K158" s="122"/>
      <c r="L158" s="122"/>
      <c r="M158" s="122"/>
      <c r="N158" s="122"/>
      <c r="O158" s="123"/>
      <c r="P158" s="93" t="s">
        <v>257</v>
      </c>
      <c r="Q158" s="107">
        <v>555</v>
      </c>
      <c r="R158" s="92">
        <v>11</v>
      </c>
      <c r="S158" s="92">
        <v>5</v>
      </c>
      <c r="T158" s="113" t="s">
        <v>253</v>
      </c>
      <c r="U158" s="114">
        <v>100</v>
      </c>
      <c r="V158" s="91">
        <v>47354.6</v>
      </c>
      <c r="W158" s="91">
        <v>45000</v>
      </c>
      <c r="X158" s="90">
        <v>50000</v>
      </c>
      <c r="Y158" s="161" t="s">
        <v>252</v>
      </c>
      <c r="Z158" s="162"/>
      <c r="AA158" s="55"/>
    </row>
    <row r="159" spans="1:27" ht="29.25" customHeight="1" x14ac:dyDescent="0.25">
      <c r="A159" s="56"/>
      <c r="B159" s="122">
        <v>100</v>
      </c>
      <c r="C159" s="122"/>
      <c r="D159" s="122"/>
      <c r="E159" s="122"/>
      <c r="F159" s="122"/>
      <c r="G159" s="122"/>
      <c r="H159" s="122"/>
      <c r="I159" s="122"/>
      <c r="J159" s="122"/>
      <c r="K159" s="122"/>
      <c r="L159" s="122"/>
      <c r="M159" s="122"/>
      <c r="N159" s="122"/>
      <c r="O159" s="123"/>
      <c r="P159" s="93" t="s">
        <v>256</v>
      </c>
      <c r="Q159" s="107">
        <v>555</v>
      </c>
      <c r="R159" s="92">
        <v>11</v>
      </c>
      <c r="S159" s="92">
        <v>5</v>
      </c>
      <c r="T159" s="113" t="s">
        <v>253</v>
      </c>
      <c r="U159" s="114">
        <v>110</v>
      </c>
      <c r="V159" s="91">
        <v>47354.6</v>
      </c>
      <c r="W159" s="91">
        <v>45000</v>
      </c>
      <c r="X159" s="90">
        <v>50000</v>
      </c>
      <c r="Y159" s="161" t="s">
        <v>252</v>
      </c>
      <c r="Z159" s="162"/>
      <c r="AA159" s="55"/>
    </row>
    <row r="160" spans="1:27" ht="29.25" customHeight="1" x14ac:dyDescent="0.25">
      <c r="A160" s="56"/>
      <c r="B160" s="122">
        <v>200</v>
      </c>
      <c r="C160" s="122"/>
      <c r="D160" s="122"/>
      <c r="E160" s="122"/>
      <c r="F160" s="122"/>
      <c r="G160" s="122"/>
      <c r="H160" s="122"/>
      <c r="I160" s="122"/>
      <c r="J160" s="122"/>
      <c r="K160" s="122"/>
      <c r="L160" s="122"/>
      <c r="M160" s="122"/>
      <c r="N160" s="122"/>
      <c r="O160" s="123"/>
      <c r="P160" s="93" t="s">
        <v>255</v>
      </c>
      <c r="Q160" s="107">
        <v>555</v>
      </c>
      <c r="R160" s="92">
        <v>11</v>
      </c>
      <c r="S160" s="92">
        <v>5</v>
      </c>
      <c r="T160" s="113" t="s">
        <v>253</v>
      </c>
      <c r="U160" s="114">
        <v>200</v>
      </c>
      <c r="V160" s="91">
        <v>1866.2</v>
      </c>
      <c r="W160" s="91">
        <v>10000</v>
      </c>
      <c r="X160" s="90">
        <v>10000</v>
      </c>
      <c r="Y160" s="161" t="s">
        <v>252</v>
      </c>
      <c r="Z160" s="162"/>
      <c r="AA160" s="55"/>
    </row>
    <row r="161" spans="1:27" ht="43.5" customHeight="1" x14ac:dyDescent="0.25">
      <c r="A161" s="56"/>
      <c r="B161" s="122">
        <v>200</v>
      </c>
      <c r="C161" s="122"/>
      <c r="D161" s="122"/>
      <c r="E161" s="122"/>
      <c r="F161" s="122"/>
      <c r="G161" s="122"/>
      <c r="H161" s="122"/>
      <c r="I161" s="122"/>
      <c r="J161" s="122"/>
      <c r="K161" s="122"/>
      <c r="L161" s="122"/>
      <c r="M161" s="122"/>
      <c r="N161" s="122"/>
      <c r="O161" s="123"/>
      <c r="P161" s="93" t="s">
        <v>254</v>
      </c>
      <c r="Q161" s="107">
        <v>555</v>
      </c>
      <c r="R161" s="92">
        <v>11</v>
      </c>
      <c r="S161" s="92">
        <v>5</v>
      </c>
      <c r="T161" s="113" t="s">
        <v>253</v>
      </c>
      <c r="U161" s="114">
        <v>240</v>
      </c>
      <c r="V161" s="91">
        <v>1866.2</v>
      </c>
      <c r="W161" s="91">
        <v>10000</v>
      </c>
      <c r="X161" s="90">
        <v>10000</v>
      </c>
      <c r="Y161" s="161" t="s">
        <v>252</v>
      </c>
      <c r="Z161" s="162"/>
      <c r="AA161" s="55"/>
    </row>
    <row r="162" spans="1:27" ht="15" customHeight="1" x14ac:dyDescent="0.25">
      <c r="A162" s="56"/>
      <c r="B162" s="128">
        <v>9900</v>
      </c>
      <c r="C162" s="128"/>
      <c r="D162" s="128"/>
      <c r="E162" s="128"/>
      <c r="F162" s="128"/>
      <c r="G162" s="128"/>
      <c r="H162" s="128"/>
      <c r="I162" s="128"/>
      <c r="J162" s="128"/>
      <c r="K162" s="128"/>
      <c r="L162" s="128"/>
      <c r="M162" s="128"/>
      <c r="N162" s="128"/>
      <c r="O162" s="129"/>
      <c r="P162" s="99" t="s">
        <v>251</v>
      </c>
      <c r="Q162" s="108">
        <v>555</v>
      </c>
      <c r="R162" s="98">
        <v>99</v>
      </c>
      <c r="S162" s="98">
        <v>0</v>
      </c>
      <c r="T162" s="97" t="s">
        <v>246</v>
      </c>
      <c r="U162" s="96" t="s">
        <v>246</v>
      </c>
      <c r="V162" s="95">
        <v>0</v>
      </c>
      <c r="W162" s="95">
        <v>498300</v>
      </c>
      <c r="X162" s="94">
        <v>996500</v>
      </c>
      <c r="Y162" s="161" t="s">
        <v>242</v>
      </c>
      <c r="Z162" s="162"/>
      <c r="AA162" s="55"/>
    </row>
    <row r="163" spans="1:27" ht="15" customHeight="1" x14ac:dyDescent="0.25">
      <c r="A163" s="56"/>
      <c r="B163" s="128" t="s">
        <v>244</v>
      </c>
      <c r="C163" s="128"/>
      <c r="D163" s="128"/>
      <c r="E163" s="128"/>
      <c r="F163" s="128"/>
      <c r="G163" s="128"/>
      <c r="H163" s="128"/>
      <c r="I163" s="128"/>
      <c r="J163" s="128"/>
      <c r="K163" s="128"/>
      <c r="L163" s="128"/>
      <c r="M163" s="128"/>
      <c r="N163" s="128"/>
      <c r="O163" s="129"/>
      <c r="P163" s="99" t="s">
        <v>244</v>
      </c>
      <c r="Q163" s="108">
        <v>555</v>
      </c>
      <c r="R163" s="98">
        <v>99</v>
      </c>
      <c r="S163" s="98">
        <v>99</v>
      </c>
      <c r="T163" s="97" t="s">
        <v>246</v>
      </c>
      <c r="U163" s="96" t="s">
        <v>246</v>
      </c>
      <c r="V163" s="95">
        <v>0</v>
      </c>
      <c r="W163" s="95">
        <v>498300</v>
      </c>
      <c r="X163" s="94">
        <v>996500</v>
      </c>
      <c r="Y163" s="161" t="s">
        <v>242</v>
      </c>
      <c r="Z163" s="162"/>
      <c r="AA163" s="55"/>
    </row>
    <row r="164" spans="1:27" ht="29.25" customHeight="1" x14ac:dyDescent="0.25">
      <c r="A164" s="56"/>
      <c r="B164" s="109"/>
      <c r="C164" s="57"/>
      <c r="D164" s="58"/>
      <c r="E164" s="126" t="s">
        <v>250</v>
      </c>
      <c r="F164" s="126"/>
      <c r="G164" s="126"/>
      <c r="H164" s="126"/>
      <c r="I164" s="126"/>
      <c r="J164" s="126"/>
      <c r="K164" s="126"/>
      <c r="L164" s="126"/>
      <c r="M164" s="126"/>
      <c r="N164" s="126"/>
      <c r="O164" s="127"/>
      <c r="P164" s="99" t="s">
        <v>249</v>
      </c>
      <c r="Q164" s="108">
        <v>555</v>
      </c>
      <c r="R164" s="98">
        <v>99</v>
      </c>
      <c r="S164" s="98">
        <v>99</v>
      </c>
      <c r="T164" s="97" t="s">
        <v>248</v>
      </c>
      <c r="U164" s="96" t="s">
        <v>246</v>
      </c>
      <c r="V164" s="95">
        <v>0</v>
      </c>
      <c r="W164" s="95">
        <v>498300</v>
      </c>
      <c r="X164" s="94">
        <v>996500</v>
      </c>
      <c r="Y164" s="161" t="s">
        <v>242</v>
      </c>
      <c r="Z164" s="162"/>
      <c r="AA164" s="55"/>
    </row>
    <row r="165" spans="1:27" ht="15" customHeight="1" x14ac:dyDescent="0.25">
      <c r="A165" s="56"/>
      <c r="B165" s="109"/>
      <c r="C165" s="57"/>
      <c r="D165" s="57"/>
      <c r="E165" s="116"/>
      <c r="F165" s="116"/>
      <c r="G165" s="116"/>
      <c r="H165" s="117"/>
      <c r="I165" s="124" t="s">
        <v>247</v>
      </c>
      <c r="J165" s="124"/>
      <c r="K165" s="124"/>
      <c r="L165" s="124"/>
      <c r="M165" s="124"/>
      <c r="N165" s="124"/>
      <c r="O165" s="125"/>
      <c r="P165" s="99" t="s">
        <v>244</v>
      </c>
      <c r="Q165" s="108">
        <v>555</v>
      </c>
      <c r="R165" s="98">
        <v>99</v>
      </c>
      <c r="S165" s="98">
        <v>99</v>
      </c>
      <c r="T165" s="97" t="s">
        <v>243</v>
      </c>
      <c r="U165" s="96" t="s">
        <v>246</v>
      </c>
      <c r="V165" s="95">
        <v>0</v>
      </c>
      <c r="W165" s="95">
        <v>498300</v>
      </c>
      <c r="X165" s="94">
        <v>996500</v>
      </c>
      <c r="Y165" s="161" t="s">
        <v>242</v>
      </c>
      <c r="Z165" s="162"/>
      <c r="AA165" s="55"/>
    </row>
    <row r="166" spans="1:27" ht="15" customHeight="1" x14ac:dyDescent="0.25">
      <c r="A166" s="56"/>
      <c r="B166" s="122">
        <v>900</v>
      </c>
      <c r="C166" s="122"/>
      <c r="D166" s="122"/>
      <c r="E166" s="122"/>
      <c r="F166" s="122"/>
      <c r="G166" s="122"/>
      <c r="H166" s="122"/>
      <c r="I166" s="122"/>
      <c r="J166" s="122"/>
      <c r="K166" s="122"/>
      <c r="L166" s="122"/>
      <c r="M166" s="122"/>
      <c r="N166" s="122"/>
      <c r="O166" s="123"/>
      <c r="P166" s="93" t="s">
        <v>245</v>
      </c>
      <c r="Q166" s="107">
        <v>555</v>
      </c>
      <c r="R166" s="92">
        <v>99</v>
      </c>
      <c r="S166" s="92">
        <v>99</v>
      </c>
      <c r="T166" s="113" t="s">
        <v>243</v>
      </c>
      <c r="U166" s="114">
        <v>900</v>
      </c>
      <c r="V166" s="91">
        <v>0</v>
      </c>
      <c r="W166" s="91">
        <v>498300</v>
      </c>
      <c r="X166" s="90">
        <v>996500</v>
      </c>
      <c r="Y166" s="161" t="s">
        <v>242</v>
      </c>
      <c r="Z166" s="162"/>
      <c r="AA166" s="55"/>
    </row>
    <row r="167" spans="1:27" ht="15" customHeight="1" thickBot="1" x14ac:dyDescent="0.3">
      <c r="A167" s="56"/>
      <c r="B167" s="122">
        <v>900</v>
      </c>
      <c r="C167" s="122"/>
      <c r="D167" s="122"/>
      <c r="E167" s="122"/>
      <c r="F167" s="122"/>
      <c r="G167" s="122"/>
      <c r="H167" s="122"/>
      <c r="I167" s="122"/>
      <c r="J167" s="122"/>
      <c r="K167" s="122"/>
      <c r="L167" s="122"/>
      <c r="M167" s="122"/>
      <c r="N167" s="122"/>
      <c r="O167" s="123"/>
      <c r="P167" s="93" t="s">
        <v>244</v>
      </c>
      <c r="Q167" s="107">
        <v>555</v>
      </c>
      <c r="R167" s="92">
        <v>99</v>
      </c>
      <c r="S167" s="92">
        <v>99</v>
      </c>
      <c r="T167" s="113" t="s">
        <v>243</v>
      </c>
      <c r="U167" s="114">
        <v>990</v>
      </c>
      <c r="V167" s="91">
        <v>0</v>
      </c>
      <c r="W167" s="91">
        <v>498300</v>
      </c>
      <c r="X167" s="90">
        <v>996500</v>
      </c>
      <c r="Y167" s="161" t="s">
        <v>242</v>
      </c>
      <c r="Z167" s="162"/>
      <c r="AA167" s="55"/>
    </row>
    <row r="168" spans="1:27" ht="12.75" hidden="1" customHeight="1" thickBot="1" x14ac:dyDescent="0.25">
      <c r="A168" s="106"/>
      <c r="B168" s="105" t="s">
        <v>238</v>
      </c>
      <c r="C168" s="104"/>
      <c r="D168" s="104"/>
      <c r="E168" s="104"/>
      <c r="F168" s="104"/>
      <c r="G168" s="104"/>
      <c r="H168" s="104"/>
      <c r="I168" s="104"/>
      <c r="J168" s="104"/>
      <c r="K168" s="104"/>
      <c r="L168" s="104"/>
      <c r="M168" s="104"/>
      <c r="N168" s="104"/>
      <c r="O168" s="104"/>
      <c r="P168" s="89" t="s">
        <v>246</v>
      </c>
      <c r="Q168" s="89">
        <v>555</v>
      </c>
      <c r="R168" s="89">
        <v>0</v>
      </c>
      <c r="S168" s="89">
        <v>0</v>
      </c>
      <c r="T168" s="89" t="s">
        <v>243</v>
      </c>
      <c r="U168" s="89" t="s">
        <v>240</v>
      </c>
      <c r="V168" s="88">
        <v>23269993.760000002</v>
      </c>
      <c r="W168" s="88">
        <v>19079461</v>
      </c>
      <c r="X168" s="88">
        <v>19693241</v>
      </c>
      <c r="Y168" s="168" t="s">
        <v>239</v>
      </c>
      <c r="Z168" s="168"/>
      <c r="AA168" s="54"/>
    </row>
    <row r="169" spans="1:27" ht="12.75" customHeight="1" x14ac:dyDescent="0.2">
      <c r="A169" s="54"/>
      <c r="B169" s="103"/>
      <c r="C169" s="103"/>
      <c r="D169" s="103"/>
      <c r="E169" s="103"/>
      <c r="F169" s="103"/>
      <c r="G169" s="103"/>
      <c r="H169" s="103"/>
      <c r="I169" s="103"/>
      <c r="J169" s="103"/>
      <c r="K169" s="103"/>
      <c r="L169" s="103"/>
      <c r="M169" s="103"/>
      <c r="N169" s="103"/>
      <c r="O169" s="103"/>
      <c r="P169" s="87" t="s">
        <v>238</v>
      </c>
      <c r="Q169" s="86"/>
      <c r="R169" s="86"/>
      <c r="S169" s="86"/>
      <c r="T169" s="86"/>
      <c r="U169" s="86"/>
      <c r="V169" s="102">
        <v>23269993.760000002</v>
      </c>
      <c r="W169" s="102">
        <v>19079461</v>
      </c>
      <c r="X169" s="101">
        <v>19693241</v>
      </c>
      <c r="Y169" s="54"/>
      <c r="Z169" s="54"/>
      <c r="AA169" s="54"/>
    </row>
    <row r="170" spans="1:27" ht="12.75" customHeight="1" x14ac:dyDescent="0.2">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row>
    <row r="171" spans="1:27" ht="12.75" customHeight="1" x14ac:dyDescent="0.2">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row>
    <row r="172" spans="1:27" ht="12.75" customHeight="1" x14ac:dyDescent="0.2">
      <c r="A172" s="54"/>
      <c r="B172" s="54"/>
      <c r="C172" s="54"/>
      <c r="D172" s="54"/>
      <c r="E172" s="54"/>
      <c r="F172" s="54"/>
      <c r="G172" s="54"/>
      <c r="H172" s="54"/>
      <c r="I172" s="54"/>
      <c r="J172" s="54"/>
      <c r="K172" s="54"/>
      <c r="L172" s="54"/>
      <c r="M172" s="54"/>
      <c r="N172" s="54"/>
      <c r="O172" s="54"/>
      <c r="P172" s="100" t="s">
        <v>471</v>
      </c>
      <c r="Q172" s="100"/>
      <c r="R172" s="100"/>
      <c r="S172" s="100"/>
      <c r="T172" s="100"/>
      <c r="U172" s="100"/>
      <c r="V172" s="100"/>
      <c r="W172" s="100"/>
      <c r="X172" s="100"/>
      <c r="Y172" s="54"/>
      <c r="Z172" s="54"/>
      <c r="AA172" s="54"/>
    </row>
  </sheetData>
  <mergeCells count="170">
    <mergeCell ref="Y10:Y11"/>
    <mergeCell ref="B23:O23"/>
    <mergeCell ref="I30:O30"/>
    <mergeCell ref="I36:O36"/>
    <mergeCell ref="I41:O41"/>
    <mergeCell ref="B31:O31"/>
    <mergeCell ref="B37:O37"/>
    <mergeCell ref="B17:O17"/>
    <mergeCell ref="S9:S11"/>
    <mergeCell ref="T9:T11"/>
    <mergeCell ref="U9:U11"/>
    <mergeCell ref="W9:X9"/>
    <mergeCell ref="W10:W11"/>
    <mergeCell ref="X10:X11"/>
    <mergeCell ref="B54:O54"/>
    <mergeCell ref="B39:O39"/>
    <mergeCell ref="I16:O16"/>
    <mergeCell ref="I21:O21"/>
    <mergeCell ref="I24:O24"/>
    <mergeCell ref="B18:O18"/>
    <mergeCell ref="B44:O44"/>
    <mergeCell ref="E126:O126"/>
    <mergeCell ref="P6:X6"/>
    <mergeCell ref="Z10:Z11"/>
    <mergeCell ref="V9:V11"/>
    <mergeCell ref="P9:P11"/>
    <mergeCell ref="Q9:Q11"/>
    <mergeCell ref="R9:R11"/>
    <mergeCell ref="E76:O76"/>
    <mergeCell ref="B12:O12"/>
    <mergeCell ref="B13:O13"/>
    <mergeCell ref="B90:O90"/>
    <mergeCell ref="B81:O81"/>
    <mergeCell ref="B124:O124"/>
    <mergeCell ref="B137:O137"/>
    <mergeCell ref="B119:O119"/>
    <mergeCell ref="B125:O125"/>
    <mergeCell ref="I97:O97"/>
    <mergeCell ref="G96:O96"/>
    <mergeCell ref="E108:O108"/>
    <mergeCell ref="E120:O120"/>
    <mergeCell ref="B162:O162"/>
    <mergeCell ref="B14:O14"/>
    <mergeCell ref="B19:O19"/>
    <mergeCell ref="B33:O33"/>
    <mergeCell ref="B75:O75"/>
    <mergeCell ref="I65:O65"/>
    <mergeCell ref="I68:O68"/>
    <mergeCell ref="B91:O91"/>
    <mergeCell ref="B100:O100"/>
    <mergeCell ref="B107:O107"/>
    <mergeCell ref="I57:O57"/>
    <mergeCell ref="E92:O92"/>
    <mergeCell ref="E101:O101"/>
    <mergeCell ref="B138:O138"/>
    <mergeCell ref="B143:O143"/>
    <mergeCell ref="B155:O155"/>
    <mergeCell ref="E139:O139"/>
    <mergeCell ref="E144:O144"/>
    <mergeCell ref="B154:O154"/>
    <mergeCell ref="I93:O93"/>
    <mergeCell ref="B131:O131"/>
    <mergeCell ref="B163:O163"/>
    <mergeCell ref="E15:O15"/>
    <mergeCell ref="E20:O20"/>
    <mergeCell ref="E34:O34"/>
    <mergeCell ref="E40:O40"/>
    <mergeCell ref="I87:O87"/>
    <mergeCell ref="E45:O45"/>
    <mergeCell ref="E56:O56"/>
    <mergeCell ref="E64:O64"/>
    <mergeCell ref="I115:O115"/>
    <mergeCell ref="I121:O121"/>
    <mergeCell ref="E156:O156"/>
    <mergeCell ref="E164:O164"/>
    <mergeCell ref="F127:O127"/>
    <mergeCell ref="H133:O133"/>
    <mergeCell ref="I128:O128"/>
    <mergeCell ref="B141:O141"/>
    <mergeCell ref="B136:O136"/>
    <mergeCell ref="B160:O160"/>
    <mergeCell ref="B66:O66"/>
    <mergeCell ref="B61:O61"/>
    <mergeCell ref="B63:O63"/>
    <mergeCell ref="B62:O62"/>
    <mergeCell ref="B69:O69"/>
    <mergeCell ref="B84:O84"/>
    <mergeCell ref="B80:O80"/>
    <mergeCell ref="B73:O73"/>
    <mergeCell ref="B78:O78"/>
    <mergeCell ref="B79:O79"/>
    <mergeCell ref="B105:O105"/>
    <mergeCell ref="H86:O86"/>
    <mergeCell ref="I46:O46"/>
    <mergeCell ref="I49:O49"/>
    <mergeCell ref="E82:O82"/>
    <mergeCell ref="B52:O52"/>
    <mergeCell ref="B60:O60"/>
    <mergeCell ref="I151:O151"/>
    <mergeCell ref="B132:O132"/>
    <mergeCell ref="B110:O110"/>
    <mergeCell ref="B106:O106"/>
    <mergeCell ref="I72:O72"/>
    <mergeCell ref="I77:O77"/>
    <mergeCell ref="I83:O83"/>
    <mergeCell ref="I102:O102"/>
    <mergeCell ref="I109:O109"/>
    <mergeCell ref="B89:O89"/>
    <mergeCell ref="I112:O112"/>
    <mergeCell ref="I157:O157"/>
    <mergeCell ref="B153:O153"/>
    <mergeCell ref="I134:O134"/>
    <mergeCell ref="I140:O140"/>
    <mergeCell ref="I145:O145"/>
    <mergeCell ref="B146:O146"/>
    <mergeCell ref="B149:O149"/>
    <mergeCell ref="B152:O152"/>
    <mergeCell ref="I148:O148"/>
    <mergeCell ref="B22:O22"/>
    <mergeCell ref="B25:O25"/>
    <mergeCell ref="B47:O47"/>
    <mergeCell ref="B50:O50"/>
    <mergeCell ref="B48:O48"/>
    <mergeCell ref="H35:O35"/>
    <mergeCell ref="B43:O43"/>
    <mergeCell ref="B42:O42"/>
    <mergeCell ref="B88:O88"/>
    <mergeCell ref="B94:O94"/>
    <mergeCell ref="B85:O85"/>
    <mergeCell ref="B135:O135"/>
    <mergeCell ref="B113:O113"/>
    <mergeCell ref="B116:O116"/>
    <mergeCell ref="B122:O122"/>
    <mergeCell ref="B118:O118"/>
    <mergeCell ref="B26:O26"/>
    <mergeCell ref="B28:O28"/>
    <mergeCell ref="B29:O29"/>
    <mergeCell ref="B27:O27"/>
    <mergeCell ref="B32:O32"/>
    <mergeCell ref="B38:O38"/>
    <mergeCell ref="B51:O51"/>
    <mergeCell ref="B53:O53"/>
    <mergeCell ref="B59:O59"/>
    <mergeCell ref="B58:O58"/>
    <mergeCell ref="B55:O55"/>
    <mergeCell ref="B166:O166"/>
    <mergeCell ref="B159:O159"/>
    <mergeCell ref="B161:O161"/>
    <mergeCell ref="I165:O165"/>
    <mergeCell ref="B99:O99"/>
    <mergeCell ref="B130:O130"/>
    <mergeCell ref="B129:O129"/>
    <mergeCell ref="B67:O67"/>
    <mergeCell ref="B70:O70"/>
    <mergeCell ref="B74:O74"/>
    <mergeCell ref="H71:O71"/>
    <mergeCell ref="B95:O95"/>
    <mergeCell ref="B104:O104"/>
    <mergeCell ref="B98:O98"/>
    <mergeCell ref="B103:O103"/>
    <mergeCell ref="Q1:X5"/>
    <mergeCell ref="B167:O167"/>
    <mergeCell ref="B142:O142"/>
    <mergeCell ref="B147:O147"/>
    <mergeCell ref="B150:O150"/>
    <mergeCell ref="B158:O158"/>
    <mergeCell ref="B111:O111"/>
    <mergeCell ref="B114:O114"/>
    <mergeCell ref="B117:O117"/>
    <mergeCell ref="B123:O123"/>
  </mergeCells>
  <pageMargins left="0.98425196850393704" right="0.39370078740157499" top="0.78740157480314998" bottom="0.78740157480314998" header="0.499999992490753" footer="0.499999992490753"/>
  <pageSetup paperSize="9" scale="28" fitToHeight="0" orientation="portrait" r:id="rId1"/>
  <headerFooter alignWithMargins="0">
    <oddFooter>&amp;CСтраница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A988-92C9-45DD-8718-8780A4B78D63}">
  <dimension ref="A1:E37"/>
  <sheetViews>
    <sheetView workbookViewId="0">
      <selection activeCell="G11" sqref="G11"/>
    </sheetView>
  </sheetViews>
  <sheetFormatPr defaultRowHeight="12.75" x14ac:dyDescent="0.2"/>
  <cols>
    <col min="1" max="1" width="24.5703125" style="53" customWidth="1"/>
    <col min="2" max="2" width="33.85546875" style="53" customWidth="1"/>
    <col min="3" max="3" width="9.85546875" style="53" customWidth="1"/>
    <col min="4" max="4" width="14.7109375" style="53" customWidth="1"/>
    <col min="5" max="5" width="9.5703125" style="53" customWidth="1"/>
    <col min="6" max="256" width="9.140625" style="53"/>
    <col min="257" max="257" width="24.5703125" style="53" customWidth="1"/>
    <col min="258" max="258" width="33.85546875" style="53" customWidth="1"/>
    <col min="259" max="259" width="9.85546875" style="53" customWidth="1"/>
    <col min="260" max="260" width="14.7109375" style="53" customWidth="1"/>
    <col min="261" max="261" width="9.5703125" style="53" customWidth="1"/>
    <col min="262" max="512" width="9.140625" style="53"/>
    <col min="513" max="513" width="24.5703125" style="53" customWidth="1"/>
    <col min="514" max="514" width="33.85546875" style="53" customWidth="1"/>
    <col min="515" max="515" width="9.85546875" style="53" customWidth="1"/>
    <col min="516" max="516" width="14.7109375" style="53" customWidth="1"/>
    <col min="517" max="517" width="9.5703125" style="53" customWidth="1"/>
    <col min="518" max="768" width="9.140625" style="53"/>
    <col min="769" max="769" width="24.5703125" style="53" customWidth="1"/>
    <col min="770" max="770" width="33.85546875" style="53" customWidth="1"/>
    <col min="771" max="771" width="9.85546875" style="53" customWidth="1"/>
    <col min="772" max="772" width="14.7109375" style="53" customWidth="1"/>
    <col min="773" max="773" width="9.5703125" style="53" customWidth="1"/>
    <col min="774" max="1024" width="9.140625" style="53"/>
    <col min="1025" max="1025" width="24.5703125" style="53" customWidth="1"/>
    <col min="1026" max="1026" width="33.85546875" style="53" customWidth="1"/>
    <col min="1027" max="1027" width="9.85546875" style="53" customWidth="1"/>
    <col min="1028" max="1028" width="14.7109375" style="53" customWidth="1"/>
    <col min="1029" max="1029" width="9.5703125" style="53" customWidth="1"/>
    <col min="1030" max="1280" width="9.140625" style="53"/>
    <col min="1281" max="1281" width="24.5703125" style="53" customWidth="1"/>
    <col min="1282" max="1282" width="33.85546875" style="53" customWidth="1"/>
    <col min="1283" max="1283" width="9.85546875" style="53" customWidth="1"/>
    <col min="1284" max="1284" width="14.7109375" style="53" customWidth="1"/>
    <col min="1285" max="1285" width="9.5703125" style="53" customWidth="1"/>
    <col min="1286" max="1536" width="9.140625" style="53"/>
    <col min="1537" max="1537" width="24.5703125" style="53" customWidth="1"/>
    <col min="1538" max="1538" width="33.85546875" style="53" customWidth="1"/>
    <col min="1539" max="1539" width="9.85546875" style="53" customWidth="1"/>
    <col min="1540" max="1540" width="14.7109375" style="53" customWidth="1"/>
    <col min="1541" max="1541" width="9.5703125" style="53" customWidth="1"/>
    <col min="1542" max="1792" width="9.140625" style="53"/>
    <col min="1793" max="1793" width="24.5703125" style="53" customWidth="1"/>
    <col min="1794" max="1794" width="33.85546875" style="53" customWidth="1"/>
    <col min="1795" max="1795" width="9.85546875" style="53" customWidth="1"/>
    <col min="1796" max="1796" width="14.7109375" style="53" customWidth="1"/>
    <col min="1797" max="1797" width="9.5703125" style="53" customWidth="1"/>
    <col min="1798" max="2048" width="9.140625" style="53"/>
    <col min="2049" max="2049" width="24.5703125" style="53" customWidth="1"/>
    <col min="2050" max="2050" width="33.85546875" style="53" customWidth="1"/>
    <col min="2051" max="2051" width="9.85546875" style="53" customWidth="1"/>
    <col min="2052" max="2052" width="14.7109375" style="53" customWidth="1"/>
    <col min="2053" max="2053" width="9.5703125" style="53" customWidth="1"/>
    <col min="2054" max="2304" width="9.140625" style="53"/>
    <col min="2305" max="2305" width="24.5703125" style="53" customWidth="1"/>
    <col min="2306" max="2306" width="33.85546875" style="53" customWidth="1"/>
    <col min="2307" max="2307" width="9.85546875" style="53" customWidth="1"/>
    <col min="2308" max="2308" width="14.7109375" style="53" customWidth="1"/>
    <col min="2309" max="2309" width="9.5703125" style="53" customWidth="1"/>
    <col min="2310" max="2560" width="9.140625" style="53"/>
    <col min="2561" max="2561" width="24.5703125" style="53" customWidth="1"/>
    <col min="2562" max="2562" width="33.85546875" style="53" customWidth="1"/>
    <col min="2563" max="2563" width="9.85546875" style="53" customWidth="1"/>
    <col min="2564" max="2564" width="14.7109375" style="53" customWidth="1"/>
    <col min="2565" max="2565" width="9.5703125" style="53" customWidth="1"/>
    <col min="2566" max="2816" width="9.140625" style="53"/>
    <col min="2817" max="2817" width="24.5703125" style="53" customWidth="1"/>
    <col min="2818" max="2818" width="33.85546875" style="53" customWidth="1"/>
    <col min="2819" max="2819" width="9.85546875" style="53" customWidth="1"/>
    <col min="2820" max="2820" width="14.7109375" style="53" customWidth="1"/>
    <col min="2821" max="2821" width="9.5703125" style="53" customWidth="1"/>
    <col min="2822" max="3072" width="9.140625" style="53"/>
    <col min="3073" max="3073" width="24.5703125" style="53" customWidth="1"/>
    <col min="3074" max="3074" width="33.85546875" style="53" customWidth="1"/>
    <col min="3075" max="3075" width="9.85546875" style="53" customWidth="1"/>
    <col min="3076" max="3076" width="14.7109375" style="53" customWidth="1"/>
    <col min="3077" max="3077" width="9.5703125" style="53" customWidth="1"/>
    <col min="3078" max="3328" width="9.140625" style="53"/>
    <col min="3329" max="3329" width="24.5703125" style="53" customWidth="1"/>
    <col min="3330" max="3330" width="33.85546875" style="53" customWidth="1"/>
    <col min="3331" max="3331" width="9.85546875" style="53" customWidth="1"/>
    <col min="3332" max="3332" width="14.7109375" style="53" customWidth="1"/>
    <col min="3333" max="3333" width="9.5703125" style="53" customWidth="1"/>
    <col min="3334" max="3584" width="9.140625" style="53"/>
    <col min="3585" max="3585" width="24.5703125" style="53" customWidth="1"/>
    <col min="3586" max="3586" width="33.85546875" style="53" customWidth="1"/>
    <col min="3587" max="3587" width="9.85546875" style="53" customWidth="1"/>
    <col min="3588" max="3588" width="14.7109375" style="53" customWidth="1"/>
    <col min="3589" max="3589" width="9.5703125" style="53" customWidth="1"/>
    <col min="3590" max="3840" width="9.140625" style="53"/>
    <col min="3841" max="3841" width="24.5703125" style="53" customWidth="1"/>
    <col min="3842" max="3842" width="33.85546875" style="53" customWidth="1"/>
    <col min="3843" max="3843" width="9.85546875" style="53" customWidth="1"/>
    <col min="3844" max="3844" width="14.7109375" style="53" customWidth="1"/>
    <col min="3845" max="3845" width="9.5703125" style="53" customWidth="1"/>
    <col min="3846" max="4096" width="9.140625" style="53"/>
    <col min="4097" max="4097" width="24.5703125" style="53" customWidth="1"/>
    <col min="4098" max="4098" width="33.85546875" style="53" customWidth="1"/>
    <col min="4099" max="4099" width="9.85546875" style="53" customWidth="1"/>
    <col min="4100" max="4100" width="14.7109375" style="53" customWidth="1"/>
    <col min="4101" max="4101" width="9.5703125" style="53" customWidth="1"/>
    <col min="4102" max="4352" width="9.140625" style="53"/>
    <col min="4353" max="4353" width="24.5703125" style="53" customWidth="1"/>
    <col min="4354" max="4354" width="33.85546875" style="53" customWidth="1"/>
    <col min="4355" max="4355" width="9.85546875" style="53" customWidth="1"/>
    <col min="4356" max="4356" width="14.7109375" style="53" customWidth="1"/>
    <col min="4357" max="4357" width="9.5703125" style="53" customWidth="1"/>
    <col min="4358" max="4608" width="9.140625" style="53"/>
    <col min="4609" max="4609" width="24.5703125" style="53" customWidth="1"/>
    <col min="4610" max="4610" width="33.85546875" style="53" customWidth="1"/>
    <col min="4611" max="4611" width="9.85546875" style="53" customWidth="1"/>
    <col min="4612" max="4612" width="14.7109375" style="53" customWidth="1"/>
    <col min="4613" max="4613" width="9.5703125" style="53" customWidth="1"/>
    <col min="4614" max="4864" width="9.140625" style="53"/>
    <col min="4865" max="4865" width="24.5703125" style="53" customWidth="1"/>
    <col min="4866" max="4866" width="33.85546875" style="53" customWidth="1"/>
    <col min="4867" max="4867" width="9.85546875" style="53" customWidth="1"/>
    <col min="4868" max="4868" width="14.7109375" style="53" customWidth="1"/>
    <col min="4869" max="4869" width="9.5703125" style="53" customWidth="1"/>
    <col min="4870" max="5120" width="9.140625" style="53"/>
    <col min="5121" max="5121" width="24.5703125" style="53" customWidth="1"/>
    <col min="5122" max="5122" width="33.85546875" style="53" customWidth="1"/>
    <col min="5123" max="5123" width="9.85546875" style="53" customWidth="1"/>
    <col min="5124" max="5124" width="14.7109375" style="53" customWidth="1"/>
    <col min="5125" max="5125" width="9.5703125" style="53" customWidth="1"/>
    <col min="5126" max="5376" width="9.140625" style="53"/>
    <col min="5377" max="5377" width="24.5703125" style="53" customWidth="1"/>
    <col min="5378" max="5378" width="33.85546875" style="53" customWidth="1"/>
    <col min="5379" max="5379" width="9.85546875" style="53" customWidth="1"/>
    <col min="5380" max="5380" width="14.7109375" style="53" customWidth="1"/>
    <col min="5381" max="5381" width="9.5703125" style="53" customWidth="1"/>
    <col min="5382" max="5632" width="9.140625" style="53"/>
    <col min="5633" max="5633" width="24.5703125" style="53" customWidth="1"/>
    <col min="5634" max="5634" width="33.85546875" style="53" customWidth="1"/>
    <col min="5635" max="5635" width="9.85546875" style="53" customWidth="1"/>
    <col min="5636" max="5636" width="14.7109375" style="53" customWidth="1"/>
    <col min="5637" max="5637" width="9.5703125" style="53" customWidth="1"/>
    <col min="5638" max="5888" width="9.140625" style="53"/>
    <col min="5889" max="5889" width="24.5703125" style="53" customWidth="1"/>
    <col min="5890" max="5890" width="33.85546875" style="53" customWidth="1"/>
    <col min="5891" max="5891" width="9.85546875" style="53" customWidth="1"/>
    <col min="5892" max="5892" width="14.7109375" style="53" customWidth="1"/>
    <col min="5893" max="5893" width="9.5703125" style="53" customWidth="1"/>
    <col min="5894" max="6144" width="9.140625" style="53"/>
    <col min="6145" max="6145" width="24.5703125" style="53" customWidth="1"/>
    <col min="6146" max="6146" width="33.85546875" style="53" customWidth="1"/>
    <col min="6147" max="6147" width="9.85546875" style="53" customWidth="1"/>
    <col min="6148" max="6148" width="14.7109375" style="53" customWidth="1"/>
    <col min="6149" max="6149" width="9.5703125" style="53" customWidth="1"/>
    <col min="6150" max="6400" width="9.140625" style="53"/>
    <col min="6401" max="6401" width="24.5703125" style="53" customWidth="1"/>
    <col min="6402" max="6402" width="33.85546875" style="53" customWidth="1"/>
    <col min="6403" max="6403" width="9.85546875" style="53" customWidth="1"/>
    <col min="6404" max="6404" width="14.7109375" style="53" customWidth="1"/>
    <col min="6405" max="6405" width="9.5703125" style="53" customWidth="1"/>
    <col min="6406" max="6656" width="9.140625" style="53"/>
    <col min="6657" max="6657" width="24.5703125" style="53" customWidth="1"/>
    <col min="6658" max="6658" width="33.85546875" style="53" customWidth="1"/>
    <col min="6659" max="6659" width="9.85546875" style="53" customWidth="1"/>
    <col min="6660" max="6660" width="14.7109375" style="53" customWidth="1"/>
    <col min="6661" max="6661" width="9.5703125" style="53" customWidth="1"/>
    <col min="6662" max="6912" width="9.140625" style="53"/>
    <col min="6913" max="6913" width="24.5703125" style="53" customWidth="1"/>
    <col min="6914" max="6914" width="33.85546875" style="53" customWidth="1"/>
    <col min="6915" max="6915" width="9.85546875" style="53" customWidth="1"/>
    <col min="6916" max="6916" width="14.7109375" style="53" customWidth="1"/>
    <col min="6917" max="6917" width="9.5703125" style="53" customWidth="1"/>
    <col min="6918" max="7168" width="9.140625" style="53"/>
    <col min="7169" max="7169" width="24.5703125" style="53" customWidth="1"/>
    <col min="7170" max="7170" width="33.85546875" style="53" customWidth="1"/>
    <col min="7171" max="7171" width="9.85546875" style="53" customWidth="1"/>
    <col min="7172" max="7172" width="14.7109375" style="53" customWidth="1"/>
    <col min="7173" max="7173" width="9.5703125" style="53" customWidth="1"/>
    <col min="7174" max="7424" width="9.140625" style="53"/>
    <col min="7425" max="7425" width="24.5703125" style="53" customWidth="1"/>
    <col min="7426" max="7426" width="33.85546875" style="53" customWidth="1"/>
    <col min="7427" max="7427" width="9.85546875" style="53" customWidth="1"/>
    <col min="7428" max="7428" width="14.7109375" style="53" customWidth="1"/>
    <col min="7429" max="7429" width="9.5703125" style="53" customWidth="1"/>
    <col min="7430" max="7680" width="9.140625" style="53"/>
    <col min="7681" max="7681" width="24.5703125" style="53" customWidth="1"/>
    <col min="7682" max="7682" width="33.85546875" style="53" customWidth="1"/>
    <col min="7683" max="7683" width="9.85546875" style="53" customWidth="1"/>
    <col min="7684" max="7684" width="14.7109375" style="53" customWidth="1"/>
    <col min="7685" max="7685" width="9.5703125" style="53" customWidth="1"/>
    <col min="7686" max="7936" width="9.140625" style="53"/>
    <col min="7937" max="7937" width="24.5703125" style="53" customWidth="1"/>
    <col min="7938" max="7938" width="33.85546875" style="53" customWidth="1"/>
    <col min="7939" max="7939" width="9.85546875" style="53" customWidth="1"/>
    <col min="7940" max="7940" width="14.7109375" style="53" customWidth="1"/>
    <col min="7941" max="7941" width="9.5703125" style="53" customWidth="1"/>
    <col min="7942" max="8192" width="9.140625" style="53"/>
    <col min="8193" max="8193" width="24.5703125" style="53" customWidth="1"/>
    <col min="8194" max="8194" width="33.85546875" style="53" customWidth="1"/>
    <col min="8195" max="8195" width="9.85546875" style="53" customWidth="1"/>
    <col min="8196" max="8196" width="14.7109375" style="53" customWidth="1"/>
    <col min="8197" max="8197" width="9.5703125" style="53" customWidth="1"/>
    <col min="8198" max="8448" width="9.140625" style="53"/>
    <col min="8449" max="8449" width="24.5703125" style="53" customWidth="1"/>
    <col min="8450" max="8450" width="33.85546875" style="53" customWidth="1"/>
    <col min="8451" max="8451" width="9.85546875" style="53" customWidth="1"/>
    <col min="8452" max="8452" width="14.7109375" style="53" customWidth="1"/>
    <col min="8453" max="8453" width="9.5703125" style="53" customWidth="1"/>
    <col min="8454" max="8704" width="9.140625" style="53"/>
    <col min="8705" max="8705" width="24.5703125" style="53" customWidth="1"/>
    <col min="8706" max="8706" width="33.85546875" style="53" customWidth="1"/>
    <col min="8707" max="8707" width="9.85546875" style="53" customWidth="1"/>
    <col min="8708" max="8708" width="14.7109375" style="53" customWidth="1"/>
    <col min="8709" max="8709" width="9.5703125" style="53" customWidth="1"/>
    <col min="8710" max="8960" width="9.140625" style="53"/>
    <col min="8961" max="8961" width="24.5703125" style="53" customWidth="1"/>
    <col min="8962" max="8962" width="33.85546875" style="53" customWidth="1"/>
    <col min="8963" max="8963" width="9.85546875" style="53" customWidth="1"/>
    <col min="8964" max="8964" width="14.7109375" style="53" customWidth="1"/>
    <col min="8965" max="8965" width="9.5703125" style="53" customWidth="1"/>
    <col min="8966" max="9216" width="9.140625" style="53"/>
    <col min="9217" max="9217" width="24.5703125" style="53" customWidth="1"/>
    <col min="9218" max="9218" width="33.85546875" style="53" customWidth="1"/>
    <col min="9219" max="9219" width="9.85546875" style="53" customWidth="1"/>
    <col min="9220" max="9220" width="14.7109375" style="53" customWidth="1"/>
    <col min="9221" max="9221" width="9.5703125" style="53" customWidth="1"/>
    <col min="9222" max="9472" width="9.140625" style="53"/>
    <col min="9473" max="9473" width="24.5703125" style="53" customWidth="1"/>
    <col min="9474" max="9474" width="33.85546875" style="53" customWidth="1"/>
    <col min="9475" max="9475" width="9.85546875" style="53" customWidth="1"/>
    <col min="9476" max="9476" width="14.7109375" style="53" customWidth="1"/>
    <col min="9477" max="9477" width="9.5703125" style="53" customWidth="1"/>
    <col min="9478" max="9728" width="9.140625" style="53"/>
    <col min="9729" max="9729" width="24.5703125" style="53" customWidth="1"/>
    <col min="9730" max="9730" width="33.85546875" style="53" customWidth="1"/>
    <col min="9731" max="9731" width="9.85546875" style="53" customWidth="1"/>
    <col min="9732" max="9732" width="14.7109375" style="53" customWidth="1"/>
    <col min="9733" max="9733" width="9.5703125" style="53" customWidth="1"/>
    <col min="9734" max="9984" width="9.140625" style="53"/>
    <col min="9985" max="9985" width="24.5703125" style="53" customWidth="1"/>
    <col min="9986" max="9986" width="33.85546875" style="53" customWidth="1"/>
    <col min="9987" max="9987" width="9.85546875" style="53" customWidth="1"/>
    <col min="9988" max="9988" width="14.7109375" style="53" customWidth="1"/>
    <col min="9989" max="9989" width="9.5703125" style="53" customWidth="1"/>
    <col min="9990" max="10240" width="9.140625" style="53"/>
    <col min="10241" max="10241" width="24.5703125" style="53" customWidth="1"/>
    <col min="10242" max="10242" width="33.85546875" style="53" customWidth="1"/>
    <col min="10243" max="10243" width="9.85546875" style="53" customWidth="1"/>
    <col min="10244" max="10244" width="14.7109375" style="53" customWidth="1"/>
    <col min="10245" max="10245" width="9.5703125" style="53" customWidth="1"/>
    <col min="10246" max="10496" width="9.140625" style="53"/>
    <col min="10497" max="10497" width="24.5703125" style="53" customWidth="1"/>
    <col min="10498" max="10498" width="33.85546875" style="53" customWidth="1"/>
    <col min="10499" max="10499" width="9.85546875" style="53" customWidth="1"/>
    <col min="10500" max="10500" width="14.7109375" style="53" customWidth="1"/>
    <col min="10501" max="10501" width="9.5703125" style="53" customWidth="1"/>
    <col min="10502" max="10752" width="9.140625" style="53"/>
    <col min="10753" max="10753" width="24.5703125" style="53" customWidth="1"/>
    <col min="10754" max="10754" width="33.85546875" style="53" customWidth="1"/>
    <col min="10755" max="10755" width="9.85546875" style="53" customWidth="1"/>
    <col min="10756" max="10756" width="14.7109375" style="53" customWidth="1"/>
    <col min="10757" max="10757" width="9.5703125" style="53" customWidth="1"/>
    <col min="10758" max="11008" width="9.140625" style="53"/>
    <col min="11009" max="11009" width="24.5703125" style="53" customWidth="1"/>
    <col min="11010" max="11010" width="33.85546875" style="53" customWidth="1"/>
    <col min="11011" max="11011" width="9.85546875" style="53" customWidth="1"/>
    <col min="11012" max="11012" width="14.7109375" style="53" customWidth="1"/>
    <col min="11013" max="11013" width="9.5703125" style="53" customWidth="1"/>
    <col min="11014" max="11264" width="9.140625" style="53"/>
    <col min="11265" max="11265" width="24.5703125" style="53" customWidth="1"/>
    <col min="11266" max="11266" width="33.85546875" style="53" customWidth="1"/>
    <col min="11267" max="11267" width="9.85546875" style="53" customWidth="1"/>
    <col min="11268" max="11268" width="14.7109375" style="53" customWidth="1"/>
    <col min="11269" max="11269" width="9.5703125" style="53" customWidth="1"/>
    <col min="11270" max="11520" width="9.140625" style="53"/>
    <col min="11521" max="11521" width="24.5703125" style="53" customWidth="1"/>
    <col min="11522" max="11522" width="33.85546875" style="53" customWidth="1"/>
    <col min="11523" max="11523" width="9.85546875" style="53" customWidth="1"/>
    <col min="11524" max="11524" width="14.7109375" style="53" customWidth="1"/>
    <col min="11525" max="11525" width="9.5703125" style="53" customWidth="1"/>
    <col min="11526" max="11776" width="9.140625" style="53"/>
    <col min="11777" max="11777" width="24.5703125" style="53" customWidth="1"/>
    <col min="11778" max="11778" width="33.85546875" style="53" customWidth="1"/>
    <col min="11779" max="11779" width="9.85546875" style="53" customWidth="1"/>
    <col min="11780" max="11780" width="14.7109375" style="53" customWidth="1"/>
    <col min="11781" max="11781" width="9.5703125" style="53" customWidth="1"/>
    <col min="11782" max="12032" width="9.140625" style="53"/>
    <col min="12033" max="12033" width="24.5703125" style="53" customWidth="1"/>
    <col min="12034" max="12034" width="33.85546875" style="53" customWidth="1"/>
    <col min="12035" max="12035" width="9.85546875" style="53" customWidth="1"/>
    <col min="12036" max="12036" width="14.7109375" style="53" customWidth="1"/>
    <col min="12037" max="12037" width="9.5703125" style="53" customWidth="1"/>
    <col min="12038" max="12288" width="9.140625" style="53"/>
    <col min="12289" max="12289" width="24.5703125" style="53" customWidth="1"/>
    <col min="12290" max="12290" width="33.85546875" style="53" customWidth="1"/>
    <col min="12291" max="12291" width="9.85546875" style="53" customWidth="1"/>
    <col min="12292" max="12292" width="14.7109375" style="53" customWidth="1"/>
    <col min="12293" max="12293" width="9.5703125" style="53" customWidth="1"/>
    <col min="12294" max="12544" width="9.140625" style="53"/>
    <col min="12545" max="12545" width="24.5703125" style="53" customWidth="1"/>
    <col min="12546" max="12546" width="33.85546875" style="53" customWidth="1"/>
    <col min="12547" max="12547" width="9.85546875" style="53" customWidth="1"/>
    <col min="12548" max="12548" width="14.7109375" style="53" customWidth="1"/>
    <col min="12549" max="12549" width="9.5703125" style="53" customWidth="1"/>
    <col min="12550" max="12800" width="9.140625" style="53"/>
    <col min="12801" max="12801" width="24.5703125" style="53" customWidth="1"/>
    <col min="12802" max="12802" width="33.85546875" style="53" customWidth="1"/>
    <col min="12803" max="12803" width="9.85546875" style="53" customWidth="1"/>
    <col min="12804" max="12804" width="14.7109375" style="53" customWidth="1"/>
    <col min="12805" max="12805" width="9.5703125" style="53" customWidth="1"/>
    <col min="12806" max="13056" width="9.140625" style="53"/>
    <col min="13057" max="13057" width="24.5703125" style="53" customWidth="1"/>
    <col min="13058" max="13058" width="33.85546875" style="53" customWidth="1"/>
    <col min="13059" max="13059" width="9.85546875" style="53" customWidth="1"/>
    <col min="13060" max="13060" width="14.7109375" style="53" customWidth="1"/>
    <col min="13061" max="13061" width="9.5703125" style="53" customWidth="1"/>
    <col min="13062" max="13312" width="9.140625" style="53"/>
    <col min="13313" max="13313" width="24.5703125" style="53" customWidth="1"/>
    <col min="13314" max="13314" width="33.85546875" style="53" customWidth="1"/>
    <col min="13315" max="13315" width="9.85546875" style="53" customWidth="1"/>
    <col min="13316" max="13316" width="14.7109375" style="53" customWidth="1"/>
    <col min="13317" max="13317" width="9.5703125" style="53" customWidth="1"/>
    <col min="13318" max="13568" width="9.140625" style="53"/>
    <col min="13569" max="13569" width="24.5703125" style="53" customWidth="1"/>
    <col min="13570" max="13570" width="33.85546875" style="53" customWidth="1"/>
    <col min="13571" max="13571" width="9.85546875" style="53" customWidth="1"/>
    <col min="13572" max="13572" width="14.7109375" style="53" customWidth="1"/>
    <col min="13573" max="13573" width="9.5703125" style="53" customWidth="1"/>
    <col min="13574" max="13824" width="9.140625" style="53"/>
    <col min="13825" max="13825" width="24.5703125" style="53" customWidth="1"/>
    <col min="13826" max="13826" width="33.85546875" style="53" customWidth="1"/>
    <col min="13827" max="13827" width="9.85546875" style="53" customWidth="1"/>
    <col min="13828" max="13828" width="14.7109375" style="53" customWidth="1"/>
    <col min="13829" max="13829" width="9.5703125" style="53" customWidth="1"/>
    <col min="13830" max="14080" width="9.140625" style="53"/>
    <col min="14081" max="14081" width="24.5703125" style="53" customWidth="1"/>
    <col min="14082" max="14082" width="33.85546875" style="53" customWidth="1"/>
    <col min="14083" max="14083" width="9.85546875" style="53" customWidth="1"/>
    <col min="14084" max="14084" width="14.7109375" style="53" customWidth="1"/>
    <col min="14085" max="14085" width="9.5703125" style="53" customWidth="1"/>
    <col min="14086" max="14336" width="9.140625" style="53"/>
    <col min="14337" max="14337" width="24.5703125" style="53" customWidth="1"/>
    <col min="14338" max="14338" width="33.85546875" style="53" customWidth="1"/>
    <col min="14339" max="14339" width="9.85546875" style="53" customWidth="1"/>
    <col min="14340" max="14340" width="14.7109375" style="53" customWidth="1"/>
    <col min="14341" max="14341" width="9.5703125" style="53" customWidth="1"/>
    <col min="14342" max="14592" width="9.140625" style="53"/>
    <col min="14593" max="14593" width="24.5703125" style="53" customWidth="1"/>
    <col min="14594" max="14594" width="33.85546875" style="53" customWidth="1"/>
    <col min="14595" max="14595" width="9.85546875" style="53" customWidth="1"/>
    <col min="14596" max="14596" width="14.7109375" style="53" customWidth="1"/>
    <col min="14597" max="14597" width="9.5703125" style="53" customWidth="1"/>
    <col min="14598" max="14848" width="9.140625" style="53"/>
    <col min="14849" max="14849" width="24.5703125" style="53" customWidth="1"/>
    <col min="14850" max="14850" width="33.85546875" style="53" customWidth="1"/>
    <col min="14851" max="14851" width="9.85546875" style="53" customWidth="1"/>
    <col min="14852" max="14852" width="14.7109375" style="53" customWidth="1"/>
    <col min="14853" max="14853" width="9.5703125" style="53" customWidth="1"/>
    <col min="14854" max="15104" width="9.140625" style="53"/>
    <col min="15105" max="15105" width="24.5703125" style="53" customWidth="1"/>
    <col min="15106" max="15106" width="33.85546875" style="53" customWidth="1"/>
    <col min="15107" max="15107" width="9.85546875" style="53" customWidth="1"/>
    <col min="15108" max="15108" width="14.7109375" style="53" customWidth="1"/>
    <col min="15109" max="15109" width="9.5703125" style="53" customWidth="1"/>
    <col min="15110" max="15360" width="9.140625" style="53"/>
    <col min="15361" max="15361" width="24.5703125" style="53" customWidth="1"/>
    <col min="15362" max="15362" width="33.85546875" style="53" customWidth="1"/>
    <col min="15363" max="15363" width="9.85546875" style="53" customWidth="1"/>
    <col min="15364" max="15364" width="14.7109375" style="53" customWidth="1"/>
    <col min="15365" max="15365" width="9.5703125" style="53" customWidth="1"/>
    <col min="15366" max="15616" width="9.140625" style="53"/>
    <col min="15617" max="15617" width="24.5703125" style="53" customWidth="1"/>
    <col min="15618" max="15618" width="33.85546875" style="53" customWidth="1"/>
    <col min="15619" max="15619" width="9.85546875" style="53" customWidth="1"/>
    <col min="15620" max="15620" width="14.7109375" style="53" customWidth="1"/>
    <col min="15621" max="15621" width="9.5703125" style="53" customWidth="1"/>
    <col min="15622" max="15872" width="9.140625" style="53"/>
    <col min="15873" max="15873" width="24.5703125" style="53" customWidth="1"/>
    <col min="15874" max="15874" width="33.85546875" style="53" customWidth="1"/>
    <col min="15875" max="15875" width="9.85546875" style="53" customWidth="1"/>
    <col min="15876" max="15876" width="14.7109375" style="53" customWidth="1"/>
    <col min="15877" max="15877" width="9.5703125" style="53" customWidth="1"/>
    <col min="15878" max="16128" width="9.140625" style="53"/>
    <col min="16129" max="16129" width="24.5703125" style="53" customWidth="1"/>
    <col min="16130" max="16130" width="33.85546875" style="53" customWidth="1"/>
    <col min="16131" max="16131" width="9.85546875" style="53" customWidth="1"/>
    <col min="16132" max="16132" width="14.7109375" style="53" customWidth="1"/>
    <col min="16133" max="16133" width="9.5703125" style="53" customWidth="1"/>
    <col min="16134" max="16384" width="9.140625" style="53"/>
  </cols>
  <sheetData>
    <row r="1" spans="1:5" x14ac:dyDescent="0.2">
      <c r="A1" s="82"/>
      <c r="B1" s="84"/>
      <c r="C1" s="85"/>
      <c r="D1" s="83"/>
      <c r="E1" s="84" t="s">
        <v>460</v>
      </c>
    </row>
    <row r="2" spans="1:5" x14ac:dyDescent="0.2">
      <c r="A2" s="82"/>
      <c r="B2" s="84"/>
      <c r="C2" s="84"/>
      <c r="D2" s="83"/>
      <c r="E2" s="84" t="s">
        <v>486</v>
      </c>
    </row>
    <row r="3" spans="1:5" x14ac:dyDescent="0.2">
      <c r="A3" s="82"/>
      <c r="B3" s="84"/>
      <c r="C3" s="84"/>
      <c r="D3" s="83"/>
      <c r="E3" s="84" t="s">
        <v>459</v>
      </c>
    </row>
    <row r="4" spans="1:5" x14ac:dyDescent="0.2">
      <c r="A4" s="82"/>
      <c r="B4" s="137" t="s">
        <v>487</v>
      </c>
      <c r="C4" s="137"/>
      <c r="D4" s="137"/>
      <c r="E4" s="137"/>
    </row>
    <row r="5" spans="1:5" ht="14.25" hidden="1" customHeight="1" x14ac:dyDescent="0.2">
      <c r="A5" s="82"/>
      <c r="B5" s="84"/>
      <c r="C5" s="84"/>
      <c r="D5" s="83"/>
      <c r="E5" s="84"/>
    </row>
    <row r="6" spans="1:5" hidden="1" x14ac:dyDescent="0.2">
      <c r="A6" s="82"/>
      <c r="B6" s="84"/>
      <c r="C6" s="84"/>
      <c r="D6" s="83"/>
      <c r="E6" s="83"/>
    </row>
    <row r="7" spans="1:5" ht="8.25" customHeight="1" x14ac:dyDescent="0.2">
      <c r="A7" s="82"/>
      <c r="B7" s="84"/>
      <c r="C7" s="84"/>
      <c r="D7" s="83"/>
      <c r="E7" s="83"/>
    </row>
    <row r="8" spans="1:5" ht="11.25" customHeight="1" x14ac:dyDescent="0.2">
      <c r="A8" s="138" t="s">
        <v>458</v>
      </c>
      <c r="B8" s="138"/>
      <c r="C8" s="139"/>
      <c r="D8" s="139"/>
      <c r="E8" s="139"/>
    </row>
    <row r="9" spans="1:5" ht="28.5" customHeight="1" x14ac:dyDescent="0.2">
      <c r="A9" s="140" t="s">
        <v>457</v>
      </c>
      <c r="B9" s="140"/>
      <c r="C9" s="140"/>
      <c r="D9" s="140"/>
      <c r="E9" s="141"/>
    </row>
    <row r="10" spans="1:5" x14ac:dyDescent="0.2">
      <c r="A10" s="82"/>
      <c r="B10" s="82"/>
      <c r="C10" s="80"/>
      <c r="D10" s="81"/>
      <c r="E10" s="80" t="s">
        <v>398</v>
      </c>
    </row>
    <row r="11" spans="1:5" ht="25.5" x14ac:dyDescent="0.2">
      <c r="A11" s="79" t="s">
        <v>233</v>
      </c>
      <c r="B11" s="78" t="s">
        <v>456</v>
      </c>
      <c r="C11" s="77" t="s">
        <v>455</v>
      </c>
      <c r="D11" s="77" t="s">
        <v>454</v>
      </c>
      <c r="E11" s="77" t="s">
        <v>453</v>
      </c>
    </row>
    <row r="12" spans="1:5" ht="28.5" customHeight="1" x14ac:dyDescent="0.2">
      <c r="A12" s="76" t="s">
        <v>452</v>
      </c>
      <c r="B12" s="75" t="s">
        <v>451</v>
      </c>
      <c r="C12" s="74">
        <v>0</v>
      </c>
      <c r="D12" s="73" t="s">
        <v>402</v>
      </c>
      <c r="E12" s="72" t="s">
        <v>402</v>
      </c>
    </row>
    <row r="13" spans="1:5" ht="25.5" x14ac:dyDescent="0.2">
      <c r="A13" s="65" t="s">
        <v>450</v>
      </c>
      <c r="B13" s="69" t="s">
        <v>449</v>
      </c>
      <c r="C13" s="67">
        <v>0</v>
      </c>
      <c r="D13" s="66" t="s">
        <v>402</v>
      </c>
      <c r="E13" s="61" t="s">
        <v>402</v>
      </c>
    </row>
    <row r="14" spans="1:5" ht="38.25" x14ac:dyDescent="0.2">
      <c r="A14" s="65" t="s">
        <v>448</v>
      </c>
      <c r="B14" s="69" t="s">
        <v>447</v>
      </c>
      <c r="C14" s="67" t="s">
        <v>402</v>
      </c>
      <c r="D14" s="66" t="s">
        <v>402</v>
      </c>
      <c r="E14" s="61" t="s">
        <v>402</v>
      </c>
    </row>
    <row r="15" spans="1:5" ht="29.25" customHeight="1" x14ac:dyDescent="0.2">
      <c r="A15" s="65" t="s">
        <v>446</v>
      </c>
      <c r="B15" s="69" t="s">
        <v>445</v>
      </c>
      <c r="C15" s="67" t="s">
        <v>402</v>
      </c>
      <c r="D15" s="71" t="s">
        <v>402</v>
      </c>
      <c r="E15" s="61" t="s">
        <v>402</v>
      </c>
    </row>
    <row r="16" spans="1:5" ht="40.5" customHeight="1" x14ac:dyDescent="0.2">
      <c r="A16" s="65" t="s">
        <v>444</v>
      </c>
      <c r="B16" s="69" t="s">
        <v>443</v>
      </c>
      <c r="C16" s="67" t="s">
        <v>402</v>
      </c>
      <c r="D16" s="66" t="s">
        <v>402</v>
      </c>
      <c r="E16" s="61" t="s">
        <v>402</v>
      </c>
    </row>
    <row r="17" spans="1:5" ht="39.75" customHeight="1" x14ac:dyDescent="0.2">
      <c r="A17" s="76" t="s">
        <v>442</v>
      </c>
      <c r="B17" s="75" t="s">
        <v>441</v>
      </c>
      <c r="C17" s="74" t="s">
        <v>438</v>
      </c>
      <c r="D17" s="73" t="s">
        <v>402</v>
      </c>
      <c r="E17" s="72" t="s">
        <v>402</v>
      </c>
    </row>
    <row r="18" spans="1:5" ht="40.5" customHeight="1" x14ac:dyDescent="0.2">
      <c r="A18" s="65" t="s">
        <v>440</v>
      </c>
      <c r="B18" s="69" t="s">
        <v>439</v>
      </c>
      <c r="C18" s="67" t="s">
        <v>438</v>
      </c>
      <c r="D18" s="71" t="s">
        <v>402</v>
      </c>
      <c r="E18" s="61" t="s">
        <v>402</v>
      </c>
    </row>
    <row r="19" spans="1:5" ht="53.25" customHeight="1" x14ac:dyDescent="0.2">
      <c r="A19" s="65" t="s">
        <v>437</v>
      </c>
      <c r="B19" s="69" t="s">
        <v>436</v>
      </c>
      <c r="C19" s="67"/>
      <c r="D19" s="66" t="s">
        <v>402</v>
      </c>
      <c r="E19" s="61" t="s">
        <v>402</v>
      </c>
    </row>
    <row r="20" spans="1:5" ht="41.25" customHeight="1" x14ac:dyDescent="0.2">
      <c r="A20" s="65" t="s">
        <v>435</v>
      </c>
      <c r="B20" s="69" t="s">
        <v>434</v>
      </c>
      <c r="C20" s="67"/>
      <c r="D20" s="66" t="s">
        <v>402</v>
      </c>
      <c r="E20" s="61" t="s">
        <v>402</v>
      </c>
    </row>
    <row r="21" spans="1:5" ht="51.75" customHeight="1" x14ac:dyDescent="0.2">
      <c r="A21" s="65" t="s">
        <v>433</v>
      </c>
      <c r="B21" s="69" t="s">
        <v>432</v>
      </c>
      <c r="C21" s="67" t="s">
        <v>402</v>
      </c>
      <c r="D21" s="71" t="s">
        <v>402</v>
      </c>
      <c r="E21" s="61" t="s">
        <v>402</v>
      </c>
    </row>
    <row r="22" spans="1:5" ht="25.5" x14ac:dyDescent="0.2">
      <c r="A22" s="65" t="s">
        <v>431</v>
      </c>
      <c r="B22" s="69" t="s">
        <v>430</v>
      </c>
      <c r="C22" s="63">
        <f>C26+C27</f>
        <v>906.55000000000291</v>
      </c>
      <c r="D22" s="66"/>
      <c r="E22" s="61" t="s">
        <v>402</v>
      </c>
    </row>
    <row r="23" spans="1:5" x14ac:dyDescent="0.2">
      <c r="A23" s="65" t="s">
        <v>429</v>
      </c>
      <c r="B23" s="69" t="s">
        <v>428</v>
      </c>
      <c r="C23" s="63">
        <v>-22363.439999999999</v>
      </c>
      <c r="D23" s="70">
        <v>-19079.46</v>
      </c>
      <c r="E23" s="68">
        <v>-19693.240000000002</v>
      </c>
    </row>
    <row r="24" spans="1:5" ht="24" customHeight="1" x14ac:dyDescent="0.2">
      <c r="A24" s="65" t="s">
        <v>427</v>
      </c>
      <c r="B24" s="69" t="s">
        <v>426</v>
      </c>
      <c r="C24" s="63">
        <v>-22363.439999999999</v>
      </c>
      <c r="D24" s="70">
        <v>-19079.46</v>
      </c>
      <c r="E24" s="68">
        <v>-19693.240000000002</v>
      </c>
    </row>
    <row r="25" spans="1:5" ht="30" customHeight="1" x14ac:dyDescent="0.2">
      <c r="A25" s="65" t="s">
        <v>425</v>
      </c>
      <c r="B25" s="69" t="s">
        <v>424</v>
      </c>
      <c r="C25" s="63">
        <v>-22363.439999999999</v>
      </c>
      <c r="D25" s="70">
        <v>-19079.46</v>
      </c>
      <c r="E25" s="68">
        <v>-19693.240000000002</v>
      </c>
    </row>
    <row r="26" spans="1:5" ht="27.75" customHeight="1" x14ac:dyDescent="0.2">
      <c r="A26" s="65" t="s">
        <v>423</v>
      </c>
      <c r="B26" s="69" t="s">
        <v>422</v>
      </c>
      <c r="C26" s="63">
        <v>-22363.439999999999</v>
      </c>
      <c r="D26" s="70">
        <v>-19079.46</v>
      </c>
      <c r="E26" s="68">
        <v>-19693.240000000002</v>
      </c>
    </row>
    <row r="27" spans="1:5" ht="18.75" customHeight="1" x14ac:dyDescent="0.2">
      <c r="A27" s="65" t="s">
        <v>421</v>
      </c>
      <c r="B27" s="69" t="s">
        <v>420</v>
      </c>
      <c r="C27" s="63">
        <v>23269.99</v>
      </c>
      <c r="D27" s="68">
        <v>19079.46</v>
      </c>
      <c r="E27" s="68">
        <v>19693.240000000002</v>
      </c>
    </row>
    <row r="28" spans="1:5" ht="23.25" customHeight="1" x14ac:dyDescent="0.2">
      <c r="A28" s="65" t="s">
        <v>419</v>
      </c>
      <c r="B28" s="69" t="s">
        <v>418</v>
      </c>
      <c r="C28" s="63">
        <v>23269.99</v>
      </c>
      <c r="D28" s="68">
        <v>19079.46</v>
      </c>
      <c r="E28" s="68">
        <v>19693.240000000002</v>
      </c>
    </row>
    <row r="29" spans="1:5" ht="24" customHeight="1" x14ac:dyDescent="0.2">
      <c r="A29" s="65" t="s">
        <v>417</v>
      </c>
      <c r="B29" s="69" t="s">
        <v>416</v>
      </c>
      <c r="C29" s="63">
        <v>23269.99</v>
      </c>
      <c r="D29" s="68">
        <v>19079.46</v>
      </c>
      <c r="E29" s="68">
        <v>19693.240000000002</v>
      </c>
    </row>
    <row r="30" spans="1:5" ht="28.5" customHeight="1" x14ac:dyDescent="0.2">
      <c r="A30" s="65" t="s">
        <v>415</v>
      </c>
      <c r="B30" s="69" t="s">
        <v>414</v>
      </c>
      <c r="C30" s="63">
        <v>23269.99</v>
      </c>
      <c r="D30" s="68">
        <v>19079.46</v>
      </c>
      <c r="E30" s="68">
        <v>19693.240000000002</v>
      </c>
    </row>
    <row r="31" spans="1:5" ht="27" customHeight="1" x14ac:dyDescent="0.2">
      <c r="A31" s="65" t="s">
        <v>413</v>
      </c>
      <c r="B31" s="64" t="s">
        <v>412</v>
      </c>
      <c r="C31" s="67" t="s">
        <v>402</v>
      </c>
      <c r="D31" s="66" t="s">
        <v>402</v>
      </c>
      <c r="E31" s="61" t="s">
        <v>402</v>
      </c>
    </row>
    <row r="32" spans="1:5" ht="39" customHeight="1" x14ac:dyDescent="0.2">
      <c r="A32" s="65" t="s">
        <v>411</v>
      </c>
      <c r="B32" s="64" t="s">
        <v>410</v>
      </c>
      <c r="C32" s="67" t="s">
        <v>402</v>
      </c>
      <c r="D32" s="66" t="s">
        <v>402</v>
      </c>
      <c r="E32" s="61" t="s">
        <v>402</v>
      </c>
    </row>
    <row r="33" spans="1:5" ht="66" customHeight="1" x14ac:dyDescent="0.2">
      <c r="A33" s="65" t="s">
        <v>409</v>
      </c>
      <c r="B33" s="64" t="s">
        <v>408</v>
      </c>
      <c r="C33" s="67" t="s">
        <v>402</v>
      </c>
      <c r="D33" s="66" t="s">
        <v>402</v>
      </c>
      <c r="E33" s="61" t="s">
        <v>402</v>
      </c>
    </row>
    <row r="34" spans="1:5" ht="36.75" customHeight="1" x14ac:dyDescent="0.2">
      <c r="A34" s="65" t="s">
        <v>407</v>
      </c>
      <c r="B34" s="64" t="s">
        <v>406</v>
      </c>
      <c r="C34" s="67" t="s">
        <v>402</v>
      </c>
      <c r="D34" s="66" t="s">
        <v>402</v>
      </c>
      <c r="E34" s="61" t="s">
        <v>402</v>
      </c>
    </row>
    <row r="35" spans="1:5" ht="36.75" customHeight="1" x14ac:dyDescent="0.2">
      <c r="A35" s="65" t="s">
        <v>405</v>
      </c>
      <c r="B35" s="64" t="s">
        <v>404</v>
      </c>
      <c r="C35" s="67" t="s">
        <v>402</v>
      </c>
      <c r="D35" s="66" t="s">
        <v>402</v>
      </c>
      <c r="E35" s="61" t="s">
        <v>402</v>
      </c>
    </row>
    <row r="36" spans="1:5" ht="28.5" customHeight="1" x14ac:dyDescent="0.2">
      <c r="A36" s="65" t="s">
        <v>403</v>
      </c>
      <c r="B36" s="64"/>
      <c r="C36" s="63">
        <v>906.55</v>
      </c>
      <c r="D36" s="62">
        <v>0</v>
      </c>
      <c r="E36" s="61" t="s">
        <v>402</v>
      </c>
    </row>
    <row r="37" spans="1:5" ht="21" customHeight="1" x14ac:dyDescent="0.2">
      <c r="C37" s="60"/>
      <c r="D37" s="60"/>
      <c r="E37" s="60"/>
    </row>
  </sheetData>
  <mergeCells count="3">
    <mergeCell ref="B4:E4"/>
    <mergeCell ref="A8:E8"/>
    <mergeCell ref="A9:E9"/>
  </mergeCell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 доходы</vt:lpstr>
      <vt:lpstr>Приложение 2</vt:lpstr>
      <vt:lpstr>Приложение 3</vt:lpstr>
      <vt:lpstr>Приложение 4</vt:lpstr>
      <vt:lpstr>'Приложение 2'!Заголовки_для_печати</vt:lpstr>
      <vt:lpstr>'Приложение 3'!Заголовки_для_печати</vt:lpstr>
      <vt:lpstr>' доходы'!Область_печати</vt:lpstr>
      <vt:lpstr>'Приложение 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2024-07-31T07:33:57Z</cp:lastPrinted>
  <dcterms:created xsi:type="dcterms:W3CDTF">2024-05-17T04:55:11Z</dcterms:created>
  <dcterms:modified xsi:type="dcterms:W3CDTF">2024-11-28T05:48:05Z</dcterms:modified>
</cp:coreProperties>
</file>